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LD1\Documents\vensu\事業計画\"/>
    </mc:Choice>
  </mc:AlternateContent>
  <bookViews>
    <workbookView xWindow="0" yWindow="0" windowWidth="28800" windowHeight="12450"/>
  </bookViews>
  <sheets>
    <sheet name="TOP" sheetId="1" r:id="rId1"/>
    <sheet name="商圏" sheetId="2" r:id="rId2"/>
    <sheet name="売上予測" sheetId="3" r:id="rId3"/>
    <sheet name="女子給" sheetId="4" r:id="rId4"/>
    <sheet name="収支計画" sheetId="5" r:id="rId5"/>
    <sheet name="初期投資" sheetId="6" r:id="rId6"/>
    <sheet name="説明" sheetId="7" r:id="rId7"/>
  </sheets>
  <definedNames>
    <definedName name="_xlnm.Print_Area" localSheetId="5">初期投資!$A$1:$G$59</definedName>
    <definedName name="_xlnm.Print_Area" localSheetId="3">女子給!$A$1:$I$56</definedName>
    <definedName name="_xlnm.Print_Area" localSheetId="1">商圏!$A$1:$I$59</definedName>
    <definedName name="_xlnm.Print_Area" localSheetId="6">説明!$A$1:$J$61</definedName>
    <definedName name="_xlnm.Print_Area" localSheetId="2">売上予測!$A$1:$H$59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C47" i="5"/>
  <c r="F26" i="5"/>
  <c r="C61" i="5"/>
  <c r="F30" i="5" s="1"/>
  <c r="F19" i="5"/>
  <c r="E19" i="5"/>
  <c r="D19" i="5"/>
  <c r="C19" i="5"/>
  <c r="C23" i="5" l="1"/>
  <c r="C26" i="5" s="1"/>
  <c r="C30" i="5" s="1"/>
  <c r="F23" i="5"/>
  <c r="E23" i="5"/>
  <c r="E26" i="5" s="1"/>
  <c r="E30" i="5" s="1"/>
  <c r="D23" i="5"/>
  <c r="D26" i="5" s="1"/>
  <c r="D30" i="5" s="1"/>
  <c r="E47" i="4" l="1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48" i="4" l="1"/>
  <c r="E25" i="4"/>
</calcChain>
</file>

<file path=xl/sharedStrings.xml><?xml version="1.0" encoding="utf-8"?>
<sst xmlns="http://schemas.openxmlformats.org/spreadsheetml/2006/main" count="243" uniqueCount="197">
  <si>
    <t>時給</t>
    <rPh sb="0" eb="2">
      <t>ジキュウ</t>
    </rPh>
    <phoneticPr fontId="1"/>
  </si>
  <si>
    <t>勤務時間</t>
    <rPh sb="0" eb="2">
      <t>キンム</t>
    </rPh>
    <rPh sb="2" eb="4">
      <t>ジカン</t>
    </rPh>
    <phoneticPr fontId="1"/>
  </si>
  <si>
    <t>日給</t>
    <rPh sb="0" eb="2">
      <t>ニッキュウ</t>
    </rPh>
    <phoneticPr fontId="1"/>
  </si>
  <si>
    <t>20席</t>
    <rPh sb="2" eb="3">
      <t>セキ</t>
    </rPh>
    <phoneticPr fontId="1"/>
  </si>
  <si>
    <t>営業時間</t>
  </si>
  <si>
    <t>2000円</t>
    <rPh sb="4" eb="5">
      <t>エン</t>
    </rPh>
    <phoneticPr fontId="1"/>
  </si>
  <si>
    <t>男性25～60歳人口</t>
    <rPh sb="0" eb="2">
      <t>ダンセイ</t>
    </rPh>
    <rPh sb="7" eb="8">
      <t>サイ</t>
    </rPh>
    <rPh sb="8" eb="10">
      <t>ジンコウ</t>
    </rPh>
    <phoneticPr fontId="1"/>
  </si>
  <si>
    <t>60000人</t>
    <rPh sb="5" eb="6">
      <t>ニン</t>
    </rPh>
    <phoneticPr fontId="1"/>
  </si>
  <si>
    <t>女性25～60歳人口</t>
    <rPh sb="0" eb="2">
      <t>ジョセイ</t>
    </rPh>
    <rPh sb="1" eb="2">
      <t>セイ</t>
    </rPh>
    <rPh sb="7" eb="8">
      <t>サイ</t>
    </rPh>
    <rPh sb="8" eb="10">
      <t>ジンコウ</t>
    </rPh>
    <phoneticPr fontId="1"/>
  </si>
  <si>
    <t>■キャバクラ新規店舗　事業計画書サンプル</t>
    <rPh sb="6" eb="8">
      <t>シンキ</t>
    </rPh>
    <rPh sb="8" eb="10">
      <t>テンポ</t>
    </rPh>
    <rPh sb="11" eb="13">
      <t>ジギョウ</t>
    </rPh>
    <rPh sb="13" eb="16">
      <t>ケイカクショ</t>
    </rPh>
    <phoneticPr fontId="1"/>
  </si>
  <si>
    <t>M市M駅前繁華街</t>
    <rPh sb="1" eb="2">
      <t>シ</t>
    </rPh>
    <rPh sb="3" eb="5">
      <t>エキマエ</t>
    </rPh>
    <rPh sb="5" eb="8">
      <t>ハンカガイ</t>
    </rPh>
    <phoneticPr fontId="1"/>
  </si>
  <si>
    <t>A店</t>
    <rPh sb="1" eb="2">
      <t>テン</t>
    </rPh>
    <phoneticPr fontId="1"/>
  </si>
  <si>
    <t>女子出勤</t>
    <rPh sb="0" eb="2">
      <t>ジョシ</t>
    </rPh>
    <rPh sb="2" eb="4">
      <t>シュッキン</t>
    </rPh>
    <phoneticPr fontId="1"/>
  </si>
  <si>
    <t>20名</t>
    <rPh sb="2" eb="3">
      <t>メイ</t>
    </rPh>
    <phoneticPr fontId="1"/>
  </si>
  <si>
    <t>B店</t>
    <rPh sb="1" eb="2">
      <t>テン</t>
    </rPh>
    <phoneticPr fontId="1"/>
  </si>
  <si>
    <t>15名</t>
    <rPh sb="2" eb="3">
      <t>メイ</t>
    </rPh>
    <phoneticPr fontId="1"/>
  </si>
  <si>
    <t>C店</t>
    <rPh sb="1" eb="2">
      <t>テン</t>
    </rPh>
    <phoneticPr fontId="1"/>
  </si>
  <si>
    <t>D店</t>
    <rPh sb="1" eb="2">
      <t>テン</t>
    </rPh>
    <phoneticPr fontId="1"/>
  </si>
  <si>
    <t>F店</t>
    <rPh sb="1" eb="2">
      <t>テン</t>
    </rPh>
    <phoneticPr fontId="1"/>
  </si>
  <si>
    <t>G店</t>
    <rPh sb="1" eb="2">
      <t>テン</t>
    </rPh>
    <phoneticPr fontId="1"/>
  </si>
  <si>
    <t>10名</t>
    <rPh sb="2" eb="3">
      <t>メイ</t>
    </rPh>
    <phoneticPr fontId="1"/>
  </si>
  <si>
    <t>◎新規出店場所</t>
    <rPh sb="1" eb="3">
      <t>シンキ</t>
    </rPh>
    <rPh sb="3" eb="5">
      <t>シュッテン</t>
    </rPh>
    <rPh sb="5" eb="7">
      <t>バショ</t>
    </rPh>
    <phoneticPr fontId="1"/>
  </si>
  <si>
    <t>◎商圏</t>
    <rPh sb="1" eb="3">
      <t>ショウケン</t>
    </rPh>
    <phoneticPr fontId="1"/>
  </si>
  <si>
    <t>M市内人口25万人</t>
    <rPh sb="1" eb="3">
      <t>シナイ</t>
    </rPh>
    <rPh sb="3" eb="5">
      <t>ジンコウ</t>
    </rPh>
    <rPh sb="7" eb="9">
      <t>マンニン</t>
    </rPh>
    <phoneticPr fontId="1"/>
  </si>
  <si>
    <t>M駅利用人口</t>
    <rPh sb="1" eb="2">
      <t>エキ</t>
    </rPh>
    <rPh sb="2" eb="4">
      <t>リヨウ</t>
    </rPh>
    <rPh sb="4" eb="6">
      <t>ジンコウ</t>
    </rPh>
    <phoneticPr fontId="1"/>
  </si>
  <si>
    <t>35000人/日</t>
    <rPh sb="5" eb="6">
      <t>ニン</t>
    </rPh>
    <rPh sb="7" eb="8">
      <t>ヒ</t>
    </rPh>
    <phoneticPr fontId="1"/>
  </si>
  <si>
    <t>◎キャバクラ営業競合店舗</t>
    <rPh sb="6" eb="8">
      <t>エイギョウ</t>
    </rPh>
    <rPh sb="8" eb="10">
      <t>キョウゴウ</t>
    </rPh>
    <rPh sb="10" eb="12">
      <t>テンポ</t>
    </rPh>
    <phoneticPr fontId="1"/>
  </si>
  <si>
    <t>●商圏の仮説</t>
    <rPh sb="1" eb="3">
      <t>ショウケン</t>
    </rPh>
    <rPh sb="4" eb="6">
      <t>カセツ</t>
    </rPh>
    <phoneticPr fontId="1"/>
  </si>
  <si>
    <t>月出勤</t>
    <rPh sb="0" eb="1">
      <t>ツキ</t>
    </rPh>
    <rPh sb="1" eb="3">
      <t>シュッキン</t>
    </rPh>
    <phoneticPr fontId="1"/>
  </si>
  <si>
    <t>月間客数</t>
    <rPh sb="0" eb="2">
      <t>ゲッカン</t>
    </rPh>
    <rPh sb="2" eb="4">
      <t>キャクスウ</t>
    </rPh>
    <phoneticPr fontId="1"/>
  </si>
  <si>
    <t>◎競合他店に対しての商圏内キャバクラ利用人口比率</t>
    <rPh sb="1" eb="3">
      <t>キョウゴウ</t>
    </rPh>
    <rPh sb="3" eb="5">
      <t>タテン</t>
    </rPh>
    <rPh sb="6" eb="7">
      <t>タイ</t>
    </rPh>
    <rPh sb="10" eb="12">
      <t>ショウケン</t>
    </rPh>
    <rPh sb="12" eb="13">
      <t>ナイ</t>
    </rPh>
    <rPh sb="18" eb="20">
      <t>リヨウ</t>
    </rPh>
    <rPh sb="20" eb="22">
      <t>ジンコウ</t>
    </rPh>
    <rPh sb="22" eb="24">
      <t>ヒリツ</t>
    </rPh>
    <phoneticPr fontId="1"/>
  </si>
  <si>
    <t>※月間女子出勤人数×30日×1.5を月間客数とする。</t>
    <rPh sb="1" eb="3">
      <t>ゲッカン</t>
    </rPh>
    <rPh sb="3" eb="5">
      <t>ジョシ</t>
    </rPh>
    <rPh sb="5" eb="7">
      <t>シュッキン</t>
    </rPh>
    <rPh sb="7" eb="9">
      <t>ニンズウ</t>
    </rPh>
    <rPh sb="12" eb="13">
      <t>ヒ</t>
    </rPh>
    <rPh sb="18" eb="20">
      <t>ゲッカン</t>
    </rPh>
    <rPh sb="20" eb="22">
      <t>キャクスウ</t>
    </rPh>
    <phoneticPr fontId="1"/>
  </si>
  <si>
    <t>〇キャバクラ利用総人口/60000人×10％＝6000人</t>
    <rPh sb="6" eb="8">
      <t>リヨウ</t>
    </rPh>
    <rPh sb="8" eb="11">
      <t>ソウジンコウ</t>
    </rPh>
    <rPh sb="17" eb="18">
      <t>ニン</t>
    </rPh>
    <rPh sb="27" eb="28">
      <t>ニン</t>
    </rPh>
    <phoneticPr fontId="1"/>
  </si>
  <si>
    <t>〇競合他店利用人口/３６００人</t>
    <rPh sb="1" eb="3">
      <t>キョウゴウ</t>
    </rPh>
    <rPh sb="3" eb="5">
      <t>タテン</t>
    </rPh>
    <rPh sb="5" eb="7">
      <t>リヨウ</t>
    </rPh>
    <rPh sb="7" eb="9">
      <t>ジンコウ</t>
    </rPh>
    <rPh sb="14" eb="15">
      <t>ニン</t>
    </rPh>
    <phoneticPr fontId="1"/>
  </si>
  <si>
    <t>利用人口比/3600人÷6000人＝60％</t>
    <rPh sb="0" eb="2">
      <t>リヨウ</t>
    </rPh>
    <rPh sb="2" eb="5">
      <t>ジンコウヒ</t>
    </rPh>
    <rPh sb="10" eb="11">
      <t>ニン</t>
    </rPh>
    <rPh sb="16" eb="17">
      <t>ニン</t>
    </rPh>
    <phoneticPr fontId="1"/>
  </si>
  <si>
    <t>600人</t>
    <rPh sb="3" eb="4">
      <t>ニン</t>
    </rPh>
    <phoneticPr fontId="1"/>
  </si>
  <si>
    <t>450人</t>
    <rPh sb="3" eb="4">
      <t>ニン</t>
    </rPh>
    <phoneticPr fontId="1"/>
  </si>
  <si>
    <t>300人</t>
    <rPh sb="3" eb="4">
      <t>ニン</t>
    </rPh>
    <phoneticPr fontId="1"/>
  </si>
  <si>
    <t>900人</t>
    <rPh sb="3" eb="4">
      <t>ニン</t>
    </rPh>
    <phoneticPr fontId="1"/>
  </si>
  <si>
    <t>675人</t>
    <rPh sb="3" eb="4">
      <t>ニン</t>
    </rPh>
    <phoneticPr fontId="1"/>
  </si>
  <si>
    <t>3600人</t>
    <rPh sb="4" eb="5">
      <t>ニン</t>
    </rPh>
    <phoneticPr fontId="1"/>
  </si>
  <si>
    <t>総客数</t>
    <rPh sb="0" eb="1">
      <t>ソウ</t>
    </rPh>
    <rPh sb="1" eb="3">
      <t>キャクスウ</t>
    </rPh>
    <phoneticPr fontId="1"/>
  </si>
  <si>
    <t>※キャバクラの利用は、月に１度と仮定</t>
    <rPh sb="7" eb="9">
      <t>リヨウ</t>
    </rPh>
    <rPh sb="11" eb="12">
      <t>ツキ</t>
    </rPh>
    <rPh sb="14" eb="15">
      <t>ド</t>
    </rPh>
    <rPh sb="16" eb="18">
      <t>カテイ</t>
    </rPh>
    <phoneticPr fontId="1"/>
  </si>
  <si>
    <t>※25歳～60歳までの人口の10％をキャバクラ利用人口と仮定</t>
    <rPh sb="3" eb="4">
      <t>サイ</t>
    </rPh>
    <rPh sb="7" eb="8">
      <t>サイ</t>
    </rPh>
    <rPh sb="11" eb="13">
      <t>ジンコウ</t>
    </rPh>
    <rPh sb="23" eb="25">
      <t>リヨウ</t>
    </rPh>
    <rPh sb="25" eb="27">
      <t>ジンコウ</t>
    </rPh>
    <rPh sb="28" eb="30">
      <t>カテイ</t>
    </rPh>
    <phoneticPr fontId="1"/>
  </si>
  <si>
    <t>M市内の繁華街は、駅前にしかなくキャバクラなどの店舗も集中している。</t>
    <rPh sb="1" eb="3">
      <t>シナイ</t>
    </rPh>
    <rPh sb="4" eb="7">
      <t>ハンカガイ</t>
    </rPh>
    <rPh sb="9" eb="11">
      <t>エキマエ</t>
    </rPh>
    <rPh sb="24" eb="26">
      <t>テンポ</t>
    </rPh>
    <rPh sb="27" eb="29">
      <t>シュウチュウ</t>
    </rPh>
    <phoneticPr fontId="1"/>
  </si>
  <si>
    <t>平均所得</t>
    <rPh sb="0" eb="2">
      <t>ヘイキン</t>
    </rPh>
    <rPh sb="2" eb="4">
      <t>ショトク</t>
    </rPh>
    <phoneticPr fontId="1"/>
  </si>
  <si>
    <t>319万円/年</t>
    <rPh sb="3" eb="5">
      <t>マンエン</t>
    </rPh>
    <rPh sb="6" eb="7">
      <t>ネン</t>
    </rPh>
    <phoneticPr fontId="1"/>
  </si>
  <si>
    <t>１SET　50分</t>
    <rPh sb="7" eb="8">
      <t>フン</t>
    </rPh>
    <phoneticPr fontId="1"/>
  </si>
  <si>
    <t>Regular料金</t>
    <rPh sb="7" eb="9">
      <t>リョウキン</t>
    </rPh>
    <phoneticPr fontId="1"/>
  </si>
  <si>
    <t>VIP料金</t>
    <rPh sb="3" eb="5">
      <t>リョウキン</t>
    </rPh>
    <phoneticPr fontId="1"/>
  </si>
  <si>
    <t>7000円</t>
    <rPh sb="4" eb="5">
      <t>エン</t>
    </rPh>
    <phoneticPr fontId="1"/>
  </si>
  <si>
    <t>5000円</t>
    <rPh sb="4" eb="5">
      <t>エン</t>
    </rPh>
    <phoneticPr fontId="1"/>
  </si>
  <si>
    <t>指名料金</t>
    <rPh sb="0" eb="2">
      <t>シメイ</t>
    </rPh>
    <rPh sb="2" eb="4">
      <t>リョウキン</t>
    </rPh>
    <phoneticPr fontId="1"/>
  </si>
  <si>
    <t>予想客単価</t>
    <rPh sb="0" eb="2">
      <t>ヨソウ</t>
    </rPh>
    <rPh sb="2" eb="5">
      <t>キャクタンカ</t>
    </rPh>
    <phoneticPr fontId="1"/>
  </si>
  <si>
    <t>14000円</t>
    <rPh sb="5" eb="6">
      <t>エン</t>
    </rPh>
    <phoneticPr fontId="1"/>
  </si>
  <si>
    <t>15人/日</t>
    <rPh sb="2" eb="3">
      <t>ニン</t>
    </rPh>
    <rPh sb="4" eb="5">
      <t>ヒ</t>
    </rPh>
    <phoneticPr fontId="1"/>
  </si>
  <si>
    <t>月間集客人数</t>
    <rPh sb="0" eb="2">
      <t>ゲッカン</t>
    </rPh>
    <rPh sb="2" eb="4">
      <t>シュウキャク</t>
    </rPh>
    <rPh sb="4" eb="6">
      <t>ニンズウ</t>
    </rPh>
    <phoneticPr fontId="1"/>
  </si>
  <si>
    <t>月間売上予測</t>
    <rPh sb="0" eb="2">
      <t>ゲッカン</t>
    </rPh>
    <rPh sb="2" eb="4">
      <t>ウリアゲ</t>
    </rPh>
    <rPh sb="4" eb="6">
      <t>ヨソク</t>
    </rPh>
    <phoneticPr fontId="1"/>
  </si>
  <si>
    <t>■売上予測</t>
    <rPh sb="1" eb="3">
      <t>ウリアゲ</t>
    </rPh>
    <rPh sb="3" eb="5">
      <t>ヨソク</t>
    </rPh>
    <phoneticPr fontId="1"/>
  </si>
  <si>
    <t>席数40席（有効席数20席）</t>
    <rPh sb="0" eb="2">
      <t>セキスウ</t>
    </rPh>
    <rPh sb="4" eb="5">
      <t>セキ</t>
    </rPh>
    <rPh sb="6" eb="8">
      <t>ユウコウ</t>
    </rPh>
    <rPh sb="8" eb="10">
      <t>セキスウ</t>
    </rPh>
    <rPh sb="12" eb="13">
      <t>セキ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</si>
  <si>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</si>
  <si>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</si>
  <si>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女子３</t>
    <rPh sb="0" eb="2">
      <t>ジョシ</t>
    </rPh>
    <phoneticPr fontId="1"/>
  </si>
  <si>
    <t>女子４</t>
    <rPh sb="0" eb="2">
      <t>ジョシ</t>
    </rPh>
    <phoneticPr fontId="1"/>
  </si>
  <si>
    <t>女子５</t>
    <rPh sb="0" eb="2">
      <t>ジョシ</t>
    </rPh>
    <phoneticPr fontId="1"/>
  </si>
  <si>
    <t>女子６</t>
    <rPh sb="0" eb="2">
      <t>ジョシ</t>
    </rPh>
    <phoneticPr fontId="1"/>
  </si>
  <si>
    <t>女子７</t>
    <rPh sb="0" eb="2">
      <t>ジョシ</t>
    </rPh>
    <phoneticPr fontId="1"/>
  </si>
  <si>
    <t>女子８</t>
    <rPh sb="0" eb="2">
      <t>ジョシ</t>
    </rPh>
    <phoneticPr fontId="1"/>
  </si>
  <si>
    <t>女子９</t>
    <rPh sb="0" eb="2">
      <t>ジョシ</t>
    </rPh>
    <phoneticPr fontId="1"/>
  </si>
  <si>
    <t>女子１０</t>
    <rPh sb="0" eb="2">
      <t>ジョシ</t>
    </rPh>
    <phoneticPr fontId="1"/>
  </si>
  <si>
    <t>女子１１</t>
    <rPh sb="0" eb="2">
      <t>ジョシ</t>
    </rPh>
    <phoneticPr fontId="1"/>
  </si>
  <si>
    <t>女子１２</t>
    <rPh sb="0" eb="2">
      <t>ジョシ</t>
    </rPh>
    <phoneticPr fontId="1"/>
  </si>
  <si>
    <t>女子１３</t>
    <rPh sb="0" eb="2">
      <t>ジョシ</t>
    </rPh>
    <phoneticPr fontId="1"/>
  </si>
  <si>
    <t>女子１４</t>
    <rPh sb="0" eb="2">
      <t>ジョシ</t>
    </rPh>
    <phoneticPr fontId="1"/>
  </si>
  <si>
    <t>女子１５</t>
    <rPh sb="0" eb="2">
      <t>ジョシ</t>
    </rPh>
    <phoneticPr fontId="1"/>
  </si>
  <si>
    <t>女子給/日</t>
    <rPh sb="0" eb="2">
      <t>ジョシ</t>
    </rPh>
    <rPh sb="2" eb="3">
      <t>キュウ</t>
    </rPh>
    <rPh sb="4" eb="5">
      <t>ヒ</t>
    </rPh>
    <phoneticPr fontId="1"/>
  </si>
  <si>
    <t>項目</t>
  </si>
  <si>
    <t>金額</t>
  </si>
  <si>
    <t>法定福利費</t>
  </si>
  <si>
    <t>光熱費</t>
  </si>
  <si>
    <t>家賃</t>
  </si>
  <si>
    <t>通信費</t>
  </si>
  <si>
    <t>宣伝広告費</t>
  </si>
  <si>
    <t>事務費</t>
  </si>
  <si>
    <t>②合計金額</t>
  </si>
  <si>
    <t>■女子給与</t>
    <rPh sb="1" eb="3">
      <t>ジョシ</t>
    </rPh>
    <rPh sb="3" eb="5">
      <t>キュウヨ</t>
    </rPh>
    <phoneticPr fontId="1"/>
  </si>
  <si>
    <t>◎女子時給保証期間</t>
    <rPh sb="1" eb="3">
      <t>ジョシ</t>
    </rPh>
    <rPh sb="3" eb="4">
      <t>ジ</t>
    </rPh>
    <rPh sb="4" eb="5">
      <t>キュウ</t>
    </rPh>
    <rPh sb="5" eb="7">
      <t>ホショウ</t>
    </rPh>
    <rPh sb="7" eb="9">
      <t>キカン</t>
    </rPh>
    <phoneticPr fontId="1"/>
  </si>
  <si>
    <t>◎女子時給保証期間終了後（３か月後）</t>
    <rPh sb="1" eb="3">
      <t>ジョシ</t>
    </rPh>
    <rPh sb="3" eb="4">
      <t>ジ</t>
    </rPh>
    <rPh sb="4" eb="5">
      <t>キュウ</t>
    </rPh>
    <rPh sb="5" eb="7">
      <t>ホショウ</t>
    </rPh>
    <rPh sb="7" eb="9">
      <t>キカン</t>
    </rPh>
    <rPh sb="9" eb="12">
      <t>シュウリョウゴ</t>
    </rPh>
    <rPh sb="15" eb="17">
      <t>ゲツゴ</t>
    </rPh>
    <phoneticPr fontId="1"/>
  </si>
  <si>
    <t>■新店舗基本情報</t>
    <rPh sb="1" eb="4">
      <t>シンテンポ</t>
    </rPh>
    <phoneticPr fontId="1"/>
  </si>
  <si>
    <t>客単価</t>
  </si>
  <si>
    <t>■売上計画月間</t>
    <rPh sb="1" eb="3">
      <t>ウリアゲ</t>
    </rPh>
    <phoneticPr fontId="1"/>
  </si>
  <si>
    <t>１ヶ月目</t>
  </si>
  <si>
    <t>①－②純利益</t>
  </si>
  <si>
    <t>■月間経常経費</t>
    <phoneticPr fontId="1"/>
  </si>
  <si>
    <t>■収支計画</t>
    <rPh sb="1" eb="3">
      <t>シュウシ</t>
    </rPh>
    <rPh sb="3" eb="5">
      <t>ケイカク</t>
    </rPh>
    <phoneticPr fontId="1"/>
  </si>
  <si>
    <t>男子スタッフ数</t>
    <rPh sb="0" eb="2">
      <t>ダンシ</t>
    </rPh>
    <phoneticPr fontId="1"/>
  </si>
  <si>
    <t>女子キャスト数</t>
    <rPh sb="0" eb="2">
      <t>ジョシ</t>
    </rPh>
    <rPh sb="6" eb="7">
      <t>スウ</t>
    </rPh>
    <phoneticPr fontId="1"/>
  </si>
  <si>
    <t>15人</t>
    <rPh sb="2" eb="3">
      <t>ニン</t>
    </rPh>
    <phoneticPr fontId="1"/>
  </si>
  <si>
    <t>有効席数</t>
    <rPh sb="0" eb="2">
      <t>ユウコウ</t>
    </rPh>
    <rPh sb="2" eb="3">
      <t>セキ</t>
    </rPh>
    <rPh sb="3" eb="4">
      <t>スウ</t>
    </rPh>
    <phoneticPr fontId="1"/>
  </si>
  <si>
    <t>20:00～01:00(実稼動5時間)</t>
    <phoneticPr fontId="1"/>
  </si>
  <si>
    <t>客単価</t>
    <rPh sb="0" eb="3">
      <t>キャクタンカ</t>
    </rPh>
    <phoneticPr fontId="1"/>
  </si>
  <si>
    <t>月間売上</t>
    <rPh sb="0" eb="2">
      <t>ゲッカン</t>
    </rPh>
    <rPh sb="2" eb="4">
      <t>ウリアゲ</t>
    </rPh>
    <phoneticPr fontId="1"/>
  </si>
  <si>
    <t>14000円</t>
    <phoneticPr fontId="1"/>
  </si>
  <si>
    <t>2ヶ月目</t>
    <phoneticPr fontId="1"/>
  </si>
  <si>
    <t>3ヶ月目</t>
    <rPh sb="2" eb="3">
      <t>ゲツ</t>
    </rPh>
    <rPh sb="3" eb="4">
      <t>メ</t>
    </rPh>
    <phoneticPr fontId="1"/>
  </si>
  <si>
    <t>4ヶ月目</t>
    <rPh sb="2" eb="3">
      <t>ゲツ</t>
    </rPh>
    <rPh sb="3" eb="4">
      <t>メ</t>
    </rPh>
    <phoneticPr fontId="1"/>
  </si>
  <si>
    <t>飲食原価</t>
    <rPh sb="0" eb="2">
      <t>インショク</t>
    </rPh>
    <phoneticPr fontId="1"/>
  </si>
  <si>
    <t>②粗利</t>
    <phoneticPr fontId="1"/>
  </si>
  <si>
    <t>男子給与手当</t>
    <rPh sb="0" eb="2">
      <t>ダンシ</t>
    </rPh>
    <rPh sb="2" eb="4">
      <t>キュウヨ</t>
    </rPh>
    <rPh sb="4" eb="6">
      <t>テアテ</t>
    </rPh>
    <phoneticPr fontId="1"/>
  </si>
  <si>
    <t>女子歩合給比</t>
    <rPh sb="0" eb="2">
      <t>ジョシ</t>
    </rPh>
    <rPh sb="2" eb="4">
      <t>ブアイ</t>
    </rPh>
    <rPh sb="4" eb="5">
      <t>キュウ</t>
    </rPh>
    <rPh sb="5" eb="6">
      <t>ヒ</t>
    </rPh>
    <phoneticPr fontId="1"/>
  </si>
  <si>
    <t>女子基本給与</t>
    <rPh sb="0" eb="2">
      <t>ジョシ</t>
    </rPh>
    <rPh sb="2" eb="4">
      <t>キホン</t>
    </rPh>
    <rPh sb="4" eb="6">
      <t>キュウヨ</t>
    </rPh>
    <phoneticPr fontId="1"/>
  </si>
  <si>
    <t>4人</t>
    <phoneticPr fontId="1"/>
  </si>
  <si>
    <t>　※男子給与　　25万円×4名</t>
    <rPh sb="2" eb="4">
      <t>ダンシ</t>
    </rPh>
    <rPh sb="4" eb="6">
      <t>キュウヨ</t>
    </rPh>
    <rPh sb="10" eb="12">
      <t>マンエン</t>
    </rPh>
    <rPh sb="14" eb="15">
      <t>メイ</t>
    </rPh>
    <phoneticPr fontId="1"/>
  </si>
  <si>
    <t>女子歩合給額</t>
    <rPh sb="0" eb="2">
      <t>ジョシ</t>
    </rPh>
    <rPh sb="2" eb="4">
      <t>ブアイ</t>
    </rPh>
    <rPh sb="4" eb="5">
      <t>キュウ</t>
    </rPh>
    <rPh sb="5" eb="6">
      <t>ガク</t>
    </rPh>
    <phoneticPr fontId="1"/>
  </si>
  <si>
    <t>750人</t>
    <rPh sb="3" eb="4">
      <t>ニン</t>
    </rPh>
    <phoneticPr fontId="1"/>
  </si>
  <si>
    <t>■初期投資</t>
    <rPh sb="1" eb="3">
      <t>ショキ</t>
    </rPh>
    <rPh sb="3" eb="5">
      <t>トウシ</t>
    </rPh>
    <phoneticPr fontId="1"/>
  </si>
  <si>
    <t>開店３ヶ月間は償却なし</t>
    <rPh sb="0" eb="2">
      <t>カイテン</t>
    </rPh>
    <rPh sb="4" eb="5">
      <t>ゲツ</t>
    </rPh>
    <rPh sb="5" eb="6">
      <t>マ</t>
    </rPh>
    <rPh sb="7" eb="9">
      <t>ショウキャク</t>
    </rPh>
    <phoneticPr fontId="1"/>
  </si>
  <si>
    <t>開店４ヶ月目より償却あり</t>
    <rPh sb="0" eb="2">
      <t>カイテン</t>
    </rPh>
    <rPh sb="4" eb="5">
      <t>ゲツ</t>
    </rPh>
    <rPh sb="5" eb="6">
      <t>メ</t>
    </rPh>
    <rPh sb="8" eb="10">
      <t>ショウキャク</t>
    </rPh>
    <phoneticPr fontId="1"/>
  </si>
  <si>
    <t>原価償却費用</t>
    <rPh sb="0" eb="2">
      <t>ゲンカ</t>
    </rPh>
    <rPh sb="2" eb="4">
      <t>ショウキャク</t>
    </rPh>
    <rPh sb="4" eb="6">
      <t>ヒヨウ</t>
    </rPh>
    <phoneticPr fontId="1"/>
  </si>
  <si>
    <t>その他諸経費</t>
    <rPh sb="2" eb="3">
      <t>タ</t>
    </rPh>
    <rPh sb="3" eb="6">
      <t>ショケイヒ</t>
    </rPh>
    <phoneticPr fontId="1"/>
  </si>
  <si>
    <t>内装費</t>
    <rPh sb="0" eb="2">
      <t>ナイソウ</t>
    </rPh>
    <rPh sb="2" eb="3">
      <t>ヒ</t>
    </rPh>
    <phoneticPr fontId="1"/>
  </si>
  <si>
    <t>物件礼金敷金</t>
    <rPh sb="0" eb="2">
      <t>ブッケン</t>
    </rPh>
    <rPh sb="2" eb="4">
      <t>レイキン</t>
    </rPh>
    <rPh sb="4" eb="6">
      <t>シキキン</t>
    </rPh>
    <phoneticPr fontId="1"/>
  </si>
  <si>
    <t>備品費用</t>
    <rPh sb="0" eb="2">
      <t>ビヒン</t>
    </rPh>
    <rPh sb="2" eb="4">
      <t>ヒヨウ</t>
    </rPh>
    <phoneticPr fontId="1"/>
  </si>
  <si>
    <t>酒類仕入</t>
    <rPh sb="0" eb="2">
      <t>サケルイ</t>
    </rPh>
    <rPh sb="2" eb="4">
      <t>シイレ</t>
    </rPh>
    <phoneticPr fontId="1"/>
  </si>
  <si>
    <t>設備費用</t>
    <rPh sb="0" eb="2">
      <t>セツビ</t>
    </rPh>
    <rPh sb="2" eb="4">
      <t>ヒヨウ</t>
    </rPh>
    <phoneticPr fontId="1"/>
  </si>
  <si>
    <t>設備リース料</t>
    <rPh sb="0" eb="2">
      <t>セツビ</t>
    </rPh>
    <rPh sb="5" eb="6">
      <t>リョウ</t>
    </rPh>
    <phoneticPr fontId="1"/>
  </si>
  <si>
    <t>寮備品費用</t>
    <rPh sb="0" eb="1">
      <t>リョウ</t>
    </rPh>
    <rPh sb="1" eb="3">
      <t>ビヒン</t>
    </rPh>
    <rPh sb="3" eb="5">
      <t>ヒヨウ</t>
    </rPh>
    <phoneticPr fontId="1"/>
  </si>
  <si>
    <t>広告宣伝費</t>
    <rPh sb="0" eb="2">
      <t>コウコク</t>
    </rPh>
    <rPh sb="2" eb="5">
      <t>センデンヒ</t>
    </rPh>
    <phoneticPr fontId="1"/>
  </si>
  <si>
    <t>開店準備人件費</t>
    <rPh sb="0" eb="2">
      <t>カイテン</t>
    </rPh>
    <rPh sb="2" eb="4">
      <t>ジュンビ</t>
    </rPh>
    <rPh sb="4" eb="7">
      <t>ジンケンヒ</t>
    </rPh>
    <phoneticPr fontId="1"/>
  </si>
  <si>
    <t>キャバクラ新規オープン時の事業計画書になります。</t>
    <rPh sb="5" eb="7">
      <t>シンキ</t>
    </rPh>
    <rPh sb="11" eb="12">
      <t>ジ</t>
    </rPh>
    <rPh sb="13" eb="15">
      <t>ジギョウ</t>
    </rPh>
    <rPh sb="15" eb="18">
      <t>ケイカクショ</t>
    </rPh>
    <phoneticPr fontId="1"/>
  </si>
  <si>
    <t>金融機関への提出時は、「自社プロフィール」「将来のビジョン」「競合他店との差別化」</t>
    <rPh sb="0" eb="2">
      <t>キンユウ</t>
    </rPh>
    <rPh sb="2" eb="4">
      <t>キカン</t>
    </rPh>
    <rPh sb="6" eb="8">
      <t>テイシュツ</t>
    </rPh>
    <rPh sb="8" eb="9">
      <t>ジ</t>
    </rPh>
    <rPh sb="12" eb="14">
      <t>ジシャ</t>
    </rPh>
    <rPh sb="22" eb="24">
      <t>ショウライ</t>
    </rPh>
    <rPh sb="31" eb="33">
      <t>キョウゴウ</t>
    </rPh>
    <rPh sb="33" eb="35">
      <t>タテン</t>
    </rPh>
    <rPh sb="37" eb="40">
      <t>サベツカ</t>
    </rPh>
    <phoneticPr fontId="1"/>
  </si>
  <si>
    <t>「顧客のメリット」「販促計画」などが、必要になると思いますが、収支計画サンプルになります。</t>
    <rPh sb="1" eb="3">
      <t>コキャク</t>
    </rPh>
    <rPh sb="10" eb="12">
      <t>ハンソク</t>
    </rPh>
    <rPh sb="12" eb="14">
      <t>ケイカク</t>
    </rPh>
    <rPh sb="19" eb="21">
      <t>ヒツヨウ</t>
    </rPh>
    <rPh sb="25" eb="26">
      <t>オモ</t>
    </rPh>
    <rPh sb="31" eb="33">
      <t>シュウシ</t>
    </rPh>
    <rPh sb="33" eb="35">
      <t>ケイカク</t>
    </rPh>
    <phoneticPr fontId="1"/>
  </si>
  <si>
    <t>女子出勤１５名と、一般的なキャバクラモデルで作成しました。</t>
    <rPh sb="0" eb="2">
      <t>ジョシ</t>
    </rPh>
    <rPh sb="2" eb="4">
      <t>シュッキン</t>
    </rPh>
    <rPh sb="6" eb="7">
      <t>メイ</t>
    </rPh>
    <rPh sb="9" eb="12">
      <t>イッパンテキ</t>
    </rPh>
    <rPh sb="22" eb="24">
      <t>サクセイ</t>
    </rPh>
    <phoneticPr fontId="1"/>
  </si>
  <si>
    <t>近隣に出勤４０名を超える大型店舗がある場合は、このサンプルデータでは役に立たないしょう。</t>
    <rPh sb="0" eb="2">
      <t>キンリン</t>
    </rPh>
    <rPh sb="3" eb="5">
      <t>シュッキン</t>
    </rPh>
    <rPh sb="7" eb="8">
      <t>メイ</t>
    </rPh>
    <rPh sb="9" eb="10">
      <t>コ</t>
    </rPh>
    <rPh sb="12" eb="14">
      <t>オオガタ</t>
    </rPh>
    <rPh sb="14" eb="16">
      <t>テンポ</t>
    </rPh>
    <rPh sb="19" eb="21">
      <t>バアイ</t>
    </rPh>
    <rPh sb="34" eb="35">
      <t>ヤク</t>
    </rPh>
    <rPh sb="36" eb="37">
      <t>タ</t>
    </rPh>
    <phoneticPr fontId="1"/>
  </si>
  <si>
    <t>市場や競合他店、立地条件、地域性によって、数値がかなり異なるるかと思いますが</t>
    <rPh sb="0" eb="2">
      <t>シジョウ</t>
    </rPh>
    <rPh sb="3" eb="5">
      <t>キョウゴウ</t>
    </rPh>
    <rPh sb="5" eb="7">
      <t>タテン</t>
    </rPh>
    <rPh sb="8" eb="10">
      <t>リッチ</t>
    </rPh>
    <rPh sb="10" eb="12">
      <t>ジョウケン</t>
    </rPh>
    <rPh sb="13" eb="16">
      <t>チイキセイ</t>
    </rPh>
    <rPh sb="21" eb="23">
      <t>スウチ</t>
    </rPh>
    <rPh sb="27" eb="28">
      <t>コト</t>
    </rPh>
    <rPh sb="33" eb="34">
      <t>オモ</t>
    </rPh>
    <phoneticPr fontId="1"/>
  </si>
  <si>
    <t>あくまでも、一般的な数値として参考にして頂ければ幸いです。</t>
    <rPh sb="6" eb="9">
      <t>イッパンテキ</t>
    </rPh>
    <rPh sb="10" eb="12">
      <t>スウチ</t>
    </rPh>
    <rPh sb="15" eb="17">
      <t>サンコウ</t>
    </rPh>
    <rPh sb="20" eb="21">
      <t>イタダ</t>
    </rPh>
    <rPh sb="24" eb="25">
      <t>サイワ</t>
    </rPh>
    <phoneticPr fontId="1"/>
  </si>
  <si>
    <t>■サンプル数値の説明</t>
    <rPh sb="5" eb="7">
      <t>スウチ</t>
    </rPh>
    <rPh sb="8" eb="10">
      <t>セツメイ</t>
    </rPh>
    <phoneticPr fontId="1"/>
  </si>
  <si>
    <t>■出店地域商圏の概要</t>
    <rPh sb="1" eb="3">
      <t>シュッテン</t>
    </rPh>
    <rPh sb="3" eb="5">
      <t>チイキ</t>
    </rPh>
    <rPh sb="5" eb="7">
      <t>ショウケン</t>
    </rPh>
    <rPh sb="8" eb="10">
      <t>ガイヨウ</t>
    </rPh>
    <phoneticPr fontId="1"/>
  </si>
  <si>
    <t>ネットなどでその地域の２５歳～６０歳までの男性の人口を調べます。</t>
    <rPh sb="8" eb="10">
      <t>チイキ</t>
    </rPh>
    <rPh sb="13" eb="14">
      <t>サイ</t>
    </rPh>
    <rPh sb="17" eb="18">
      <t>サイ</t>
    </rPh>
    <rPh sb="21" eb="23">
      <t>ダンセイ</t>
    </rPh>
    <rPh sb="24" eb="26">
      <t>ジンコウ</t>
    </rPh>
    <rPh sb="27" eb="28">
      <t>シラ</t>
    </rPh>
    <phoneticPr fontId="1"/>
  </si>
  <si>
    <t>その人口のうち１０％がキャバクラに通う男性と仮定します。</t>
    <rPh sb="2" eb="4">
      <t>ジンコウ</t>
    </rPh>
    <rPh sb="17" eb="18">
      <t>カヨ</t>
    </rPh>
    <rPh sb="19" eb="21">
      <t>ダンセイ</t>
    </rPh>
    <rPh sb="22" eb="24">
      <t>カテイ</t>
    </rPh>
    <phoneticPr fontId="1"/>
  </si>
  <si>
    <t>（１日平均何人のホステスが出勤しているか？を調べます。）</t>
    <rPh sb="2" eb="3">
      <t>ニチ</t>
    </rPh>
    <rPh sb="3" eb="5">
      <t>ヘイキン</t>
    </rPh>
    <rPh sb="5" eb="7">
      <t>ナンニン</t>
    </rPh>
    <rPh sb="13" eb="15">
      <t>シュッキン</t>
    </rPh>
    <rPh sb="22" eb="23">
      <t>シラ</t>
    </rPh>
    <phoneticPr fontId="1"/>
  </si>
  <si>
    <t>競合他店女子出勤合計人数×30日＝実質キャバクラ利用人数、と仮定します。</t>
    <rPh sb="0" eb="2">
      <t>キョウゴウ</t>
    </rPh>
    <rPh sb="2" eb="4">
      <t>タテン</t>
    </rPh>
    <rPh sb="4" eb="6">
      <t>ジョシ</t>
    </rPh>
    <rPh sb="6" eb="8">
      <t>シュッキン</t>
    </rPh>
    <rPh sb="8" eb="10">
      <t>ゴウケイ</t>
    </rPh>
    <rPh sb="10" eb="12">
      <t>ニンズウ</t>
    </rPh>
    <rPh sb="15" eb="16">
      <t>ヒ</t>
    </rPh>
    <rPh sb="17" eb="19">
      <t>ジッシツ</t>
    </rPh>
    <rPh sb="24" eb="26">
      <t>リヨウ</t>
    </rPh>
    <rPh sb="26" eb="28">
      <t>ニンズウ</t>
    </rPh>
    <rPh sb="30" eb="32">
      <t>カテイ</t>
    </rPh>
    <phoneticPr fontId="1"/>
  </si>
  <si>
    <t>※収支サンプルの数値は、あくまでも仮説のもとに計算しております。</t>
    <rPh sb="1" eb="3">
      <t>シュウシ</t>
    </rPh>
    <rPh sb="8" eb="10">
      <t>スウチ</t>
    </rPh>
    <rPh sb="17" eb="19">
      <t>カセツ</t>
    </rPh>
    <rPh sb="23" eb="25">
      <t>ケイサン</t>
    </rPh>
    <phoneticPr fontId="1"/>
  </si>
  <si>
    <t>算出方法は下記の通りとなりますのでご確認ください。</t>
    <rPh sb="0" eb="2">
      <t>サンシュツ</t>
    </rPh>
    <rPh sb="2" eb="4">
      <t>ホウホウ</t>
    </rPh>
    <rPh sb="5" eb="7">
      <t>カキ</t>
    </rPh>
    <rPh sb="8" eb="9">
      <t>トオ</t>
    </rPh>
    <rPh sb="18" eb="20">
      <t>カクニン</t>
    </rPh>
    <phoneticPr fontId="1"/>
  </si>
  <si>
    <t>１、競合他店の女子出勤人数の合計を調べます。</t>
    <rPh sb="2" eb="4">
      <t>キョウゴウ</t>
    </rPh>
    <rPh sb="4" eb="6">
      <t>タテン</t>
    </rPh>
    <rPh sb="7" eb="9">
      <t>ジョシ</t>
    </rPh>
    <rPh sb="9" eb="11">
      <t>シュッキン</t>
    </rPh>
    <rPh sb="11" eb="13">
      <t>ニンズウ</t>
    </rPh>
    <rPh sb="14" eb="16">
      <t>ゴウケイ</t>
    </rPh>
    <rPh sb="17" eb="18">
      <t>シラ</t>
    </rPh>
    <phoneticPr fontId="1"/>
  </si>
  <si>
    <t>２、全ての店がマンツーマン営業していると仮定し</t>
    <rPh sb="2" eb="3">
      <t>スベ</t>
    </rPh>
    <rPh sb="5" eb="6">
      <t>ミセ</t>
    </rPh>
    <rPh sb="13" eb="15">
      <t>エイギョウ</t>
    </rPh>
    <rPh sb="20" eb="22">
      <t>カテイ</t>
    </rPh>
    <phoneticPr fontId="1"/>
  </si>
  <si>
    <t>立地により流動人口なども考慮して仮説を立て算出します。</t>
    <rPh sb="0" eb="2">
      <t>リッチ</t>
    </rPh>
    <rPh sb="5" eb="7">
      <t>リュウドウ</t>
    </rPh>
    <rPh sb="7" eb="9">
      <t>ジンコウ</t>
    </rPh>
    <rPh sb="12" eb="14">
      <t>コウリョ</t>
    </rPh>
    <rPh sb="16" eb="18">
      <t>カセツ</t>
    </rPh>
    <rPh sb="19" eb="20">
      <t>タ</t>
    </rPh>
    <rPh sb="21" eb="23">
      <t>サンシュツ</t>
    </rPh>
    <phoneticPr fontId="1"/>
  </si>
  <si>
    <t>３、実質キャバクラ利用人口÷キャバクラ利用人口＝キャバクラ利用比率、とします。</t>
    <rPh sb="2" eb="4">
      <t>ジッシツ</t>
    </rPh>
    <rPh sb="9" eb="11">
      <t>リヨウ</t>
    </rPh>
    <rPh sb="11" eb="13">
      <t>ジンコウ</t>
    </rPh>
    <rPh sb="19" eb="21">
      <t>リヨウ</t>
    </rPh>
    <rPh sb="21" eb="23">
      <t>ジンコウ</t>
    </rPh>
    <rPh sb="29" eb="31">
      <t>リヨウ</t>
    </rPh>
    <rPh sb="31" eb="33">
      <t>ヒリツ</t>
    </rPh>
    <phoneticPr fontId="1"/>
  </si>
  <si>
    <t>この数値が100％を超える立地の場合は、厳しい営業になる可能性があります。</t>
    <rPh sb="2" eb="4">
      <t>スウチ</t>
    </rPh>
    <rPh sb="10" eb="11">
      <t>コ</t>
    </rPh>
    <rPh sb="13" eb="15">
      <t>リッチ</t>
    </rPh>
    <rPh sb="16" eb="18">
      <t>バアイ</t>
    </rPh>
    <rPh sb="20" eb="21">
      <t>キビ</t>
    </rPh>
    <rPh sb="23" eb="25">
      <t>エイギョウ</t>
    </rPh>
    <rPh sb="28" eb="31">
      <t>カノウセイ</t>
    </rPh>
    <phoneticPr fontId="1"/>
  </si>
  <si>
    <t>客層にもよりますが、キャバクラの平均滞在時間は２セット分なので</t>
    <rPh sb="0" eb="2">
      <t>キャクソウ</t>
    </rPh>
    <rPh sb="16" eb="18">
      <t>ヘイキン</t>
    </rPh>
    <rPh sb="18" eb="20">
      <t>タイザイ</t>
    </rPh>
    <rPh sb="20" eb="22">
      <t>ジカン</t>
    </rPh>
    <rPh sb="27" eb="28">
      <t>ブン</t>
    </rPh>
    <phoneticPr fontId="1"/>
  </si>
  <si>
    <t>２セット分の料金が、客単価になる場合が多いです。</t>
    <rPh sb="4" eb="5">
      <t>ブン</t>
    </rPh>
    <rPh sb="6" eb="8">
      <t>リョウキン</t>
    </rPh>
    <rPh sb="10" eb="13">
      <t>キャクタンカ</t>
    </rPh>
    <rPh sb="16" eb="18">
      <t>バアイ</t>
    </rPh>
    <rPh sb="19" eb="20">
      <t>オオ</t>
    </rPh>
    <phoneticPr fontId="1"/>
  </si>
  <si>
    <t>VIP席などがある場合は、その料金を考慮しましょう。</t>
    <rPh sb="3" eb="4">
      <t>セキ</t>
    </rPh>
    <rPh sb="9" eb="11">
      <t>バアイ</t>
    </rPh>
    <rPh sb="15" eb="17">
      <t>リョウキン</t>
    </rPh>
    <rPh sb="18" eb="20">
      <t>コウリョ</t>
    </rPh>
    <phoneticPr fontId="1"/>
  </si>
  <si>
    <t>（REGULARセット料金×２+VIPセット料金×２+指名料×２）÷２</t>
    <rPh sb="11" eb="13">
      <t>リョウキン</t>
    </rPh>
    <rPh sb="22" eb="24">
      <t>リョウキン</t>
    </rPh>
    <rPh sb="27" eb="29">
      <t>シメイ</t>
    </rPh>
    <rPh sb="29" eb="30">
      <t>リョウ</t>
    </rPh>
    <phoneticPr fontId="1"/>
  </si>
  <si>
    <t>ここでは、書き計算式で算出しています。</t>
    <rPh sb="5" eb="6">
      <t>カ</t>
    </rPh>
    <rPh sb="7" eb="10">
      <t>ケイサンシキ</t>
    </rPh>
    <rPh sb="11" eb="13">
      <t>サンシュツ</t>
    </rPh>
    <phoneticPr fontId="1"/>
  </si>
  <si>
    <t>同じ時間帯に来店が集中するケースが多いです。</t>
    <rPh sb="0" eb="1">
      <t>オナ</t>
    </rPh>
    <rPh sb="2" eb="5">
      <t>ジカンタイ</t>
    </rPh>
    <rPh sb="6" eb="8">
      <t>ライテン</t>
    </rPh>
    <rPh sb="9" eb="11">
      <t>シュウチュウ</t>
    </rPh>
    <rPh sb="17" eb="18">
      <t>オオ</t>
    </rPh>
    <phoneticPr fontId="1"/>
  </si>
  <si>
    <t>その為、通常は満席数×1.5くらいが、一般的な集客人数になります。</t>
    <rPh sb="2" eb="3">
      <t>タメ</t>
    </rPh>
    <rPh sb="4" eb="6">
      <t>ツウジョウ</t>
    </rPh>
    <rPh sb="7" eb="9">
      <t>マンセキ</t>
    </rPh>
    <rPh sb="9" eb="10">
      <t>スウ</t>
    </rPh>
    <rPh sb="19" eb="22">
      <t>イッパンテキ</t>
    </rPh>
    <rPh sb="23" eb="25">
      <t>シュウキャク</t>
    </rPh>
    <rPh sb="25" eb="27">
      <t>ニンズウ</t>
    </rPh>
    <phoneticPr fontId="1"/>
  </si>
  <si>
    <t>ここでは、女子出勤人数１５名、有効席数２０席で算出しています。</t>
    <rPh sb="5" eb="7">
      <t>ジョシ</t>
    </rPh>
    <rPh sb="7" eb="9">
      <t>シュッキン</t>
    </rPh>
    <rPh sb="9" eb="11">
      <t>ニンズウ</t>
    </rPh>
    <rPh sb="13" eb="14">
      <t>メイ</t>
    </rPh>
    <rPh sb="15" eb="17">
      <t>ユウコウ</t>
    </rPh>
    <rPh sb="17" eb="19">
      <t>セキスウ</t>
    </rPh>
    <rPh sb="21" eb="22">
      <t>セキ</t>
    </rPh>
    <rPh sb="23" eb="25">
      <t>サンシュツ</t>
    </rPh>
    <phoneticPr fontId="1"/>
  </si>
  <si>
    <t>20席×1.5×25日（月間営業日数）＝750人</t>
    <rPh sb="2" eb="3">
      <t>セキ</t>
    </rPh>
    <rPh sb="10" eb="11">
      <t>ヒ</t>
    </rPh>
    <rPh sb="12" eb="14">
      <t>ゲッカン</t>
    </rPh>
    <rPh sb="14" eb="16">
      <t>エイギョウ</t>
    </rPh>
    <rPh sb="16" eb="18">
      <t>ニッスウ</t>
    </rPh>
    <rPh sb="23" eb="24">
      <t>ニン</t>
    </rPh>
    <phoneticPr fontId="1"/>
  </si>
  <si>
    <t>※女子出勤人数が席数より大幅に少ない場合は、（出勤人数×２）程度で算出します。</t>
    <rPh sb="1" eb="3">
      <t>ジョシ</t>
    </rPh>
    <rPh sb="3" eb="5">
      <t>シュッキン</t>
    </rPh>
    <rPh sb="5" eb="7">
      <t>ニンズウ</t>
    </rPh>
    <rPh sb="8" eb="10">
      <t>セキスウ</t>
    </rPh>
    <rPh sb="12" eb="14">
      <t>オオハバ</t>
    </rPh>
    <rPh sb="15" eb="16">
      <t>スク</t>
    </rPh>
    <rPh sb="18" eb="20">
      <t>バアイ</t>
    </rPh>
    <rPh sb="23" eb="25">
      <t>シュッキン</t>
    </rPh>
    <rPh sb="25" eb="27">
      <t>ニンズウ</t>
    </rPh>
    <rPh sb="30" eb="32">
      <t>テイド</t>
    </rPh>
    <rPh sb="33" eb="35">
      <t>サンシュツ</t>
    </rPh>
    <phoneticPr fontId="1"/>
  </si>
  <si>
    <t>女子キャスト1人に対して、２人のお客様が１日に来店する計算です。</t>
    <rPh sb="0" eb="2">
      <t>ジョシ</t>
    </rPh>
    <rPh sb="6" eb="8">
      <t>ヒトリ</t>
    </rPh>
    <rPh sb="9" eb="10">
      <t>タイ</t>
    </rPh>
    <rPh sb="14" eb="15">
      <t>ニン</t>
    </rPh>
    <rPh sb="17" eb="19">
      <t>キャクサマ</t>
    </rPh>
    <rPh sb="21" eb="22">
      <t>ニチ</t>
    </rPh>
    <rPh sb="23" eb="25">
      <t>ライテン</t>
    </rPh>
    <rPh sb="27" eb="29">
      <t>ケイサン</t>
    </rPh>
    <phoneticPr fontId="1"/>
  </si>
  <si>
    <t>※有効席数は、席数合計の半分になります。（女子キャストが横に座る為）</t>
    <rPh sb="1" eb="3">
      <t>ユウコウ</t>
    </rPh>
    <rPh sb="3" eb="5">
      <t>セキスウ</t>
    </rPh>
    <rPh sb="7" eb="9">
      <t>セキスウ</t>
    </rPh>
    <rPh sb="9" eb="11">
      <t>ゴウケイ</t>
    </rPh>
    <rPh sb="12" eb="14">
      <t>ハンブン</t>
    </rPh>
    <rPh sb="21" eb="23">
      <t>ジョシ</t>
    </rPh>
    <rPh sb="28" eb="29">
      <t>ヨコ</t>
    </rPh>
    <rPh sb="30" eb="31">
      <t>スワ</t>
    </rPh>
    <rPh sb="32" eb="33">
      <t>タメ</t>
    </rPh>
    <phoneticPr fontId="1"/>
  </si>
  <si>
    <t>立地条件や、お店の規模と女子出勤人数にもよりますが</t>
    <rPh sb="0" eb="2">
      <t>リッチ</t>
    </rPh>
    <rPh sb="2" eb="4">
      <t>ジョウケン</t>
    </rPh>
    <rPh sb="7" eb="8">
      <t>ミセ</t>
    </rPh>
    <rPh sb="9" eb="11">
      <t>キボ</t>
    </rPh>
    <rPh sb="12" eb="14">
      <t>ジョシ</t>
    </rPh>
    <rPh sb="14" eb="16">
      <t>シュッキン</t>
    </rPh>
    <rPh sb="16" eb="18">
      <t>ニンズウ</t>
    </rPh>
    <phoneticPr fontId="1"/>
  </si>
  <si>
    <t>キャバクラに来店するお客様は、居酒屋などで食事を済ませた後、来店するケースが多いので</t>
    <rPh sb="6" eb="8">
      <t>ライテン</t>
    </rPh>
    <rPh sb="11" eb="13">
      <t>キャクサマ</t>
    </rPh>
    <rPh sb="15" eb="18">
      <t>イザカヤ</t>
    </rPh>
    <rPh sb="21" eb="23">
      <t>ショクジ</t>
    </rPh>
    <rPh sb="24" eb="25">
      <t>ス</t>
    </rPh>
    <rPh sb="28" eb="29">
      <t>アト</t>
    </rPh>
    <rPh sb="30" eb="32">
      <t>ライテン</t>
    </rPh>
    <rPh sb="38" eb="39">
      <t>オオ</t>
    </rPh>
    <phoneticPr fontId="1"/>
  </si>
  <si>
    <t>月間集客人数×予測客単価が月間の売上予想金額になります。</t>
    <rPh sb="0" eb="2">
      <t>ゲッカン</t>
    </rPh>
    <rPh sb="2" eb="4">
      <t>シュウキャク</t>
    </rPh>
    <rPh sb="4" eb="6">
      <t>ニンズウ</t>
    </rPh>
    <rPh sb="7" eb="9">
      <t>ヨソク</t>
    </rPh>
    <rPh sb="9" eb="12">
      <t>キャクタンカ</t>
    </rPh>
    <rPh sb="13" eb="15">
      <t>ゲッカン</t>
    </rPh>
    <rPh sb="16" eb="18">
      <t>ウリアゲ</t>
    </rPh>
    <rPh sb="18" eb="20">
      <t>ヨソウ</t>
    </rPh>
    <rPh sb="20" eb="22">
      <t>キンガク</t>
    </rPh>
    <phoneticPr fontId="1"/>
  </si>
  <si>
    <t>◎店舗情報</t>
    <rPh sb="1" eb="3">
      <t>テンポ</t>
    </rPh>
    <rPh sb="3" eb="5">
      <t>ジョウホウ</t>
    </rPh>
    <phoneticPr fontId="1"/>
  </si>
  <si>
    <t>≪料金システム≫</t>
    <rPh sb="1" eb="3">
      <t>リョウキン</t>
    </rPh>
    <phoneticPr fontId="1"/>
  </si>
  <si>
    <t>営業時間　20：00～01：00　/営業時間５時間</t>
    <rPh sb="0" eb="2">
      <t>エイギョウ</t>
    </rPh>
    <rPh sb="2" eb="4">
      <t>ジカン</t>
    </rPh>
    <rPh sb="18" eb="20">
      <t>エイギョウ</t>
    </rPh>
    <rPh sb="20" eb="22">
      <t>ジカン</t>
    </rPh>
    <rPh sb="23" eb="25">
      <t>ジカン</t>
    </rPh>
    <phoneticPr fontId="1"/>
  </si>
  <si>
    <t>女子出勤人数/日</t>
    <rPh sb="0" eb="2">
      <t>ジョシ</t>
    </rPh>
    <rPh sb="2" eb="4">
      <t>シュッキン</t>
    </rPh>
    <rPh sb="4" eb="6">
      <t>ニンズウ</t>
    </rPh>
    <rPh sb="7" eb="8">
      <t>ヒ</t>
    </rPh>
    <phoneticPr fontId="1"/>
  </si>
  <si>
    <t>750人×14,000円＝1,050,000円</t>
    <rPh sb="3" eb="4">
      <t>ニン</t>
    </rPh>
    <rPh sb="11" eb="12">
      <t>エン</t>
    </rPh>
    <rPh sb="22" eb="23">
      <t>エン</t>
    </rPh>
    <phoneticPr fontId="1"/>
  </si>
  <si>
    <t>※この数値には、女子バック料金は含まれておりません。</t>
    <rPh sb="3" eb="5">
      <t>スウチ</t>
    </rPh>
    <rPh sb="8" eb="10">
      <t>ジョシ</t>
    </rPh>
    <rPh sb="13" eb="15">
      <t>リョウキン</t>
    </rPh>
    <rPh sb="16" eb="17">
      <t>フク</t>
    </rPh>
    <phoneticPr fontId="1"/>
  </si>
  <si>
    <t>※都心ではなく地方での女子給与の時給サンプルになります。</t>
    <rPh sb="1" eb="3">
      <t>トシン</t>
    </rPh>
    <rPh sb="7" eb="9">
      <t>チホウ</t>
    </rPh>
    <rPh sb="11" eb="13">
      <t>ジョシ</t>
    </rPh>
    <rPh sb="13" eb="15">
      <t>キュウヨ</t>
    </rPh>
    <rPh sb="16" eb="18">
      <t>ジキュウ</t>
    </rPh>
    <phoneticPr fontId="1"/>
  </si>
  <si>
    <t>ホステスの時給は地域性がありますので、ご注意ください。</t>
    <rPh sb="5" eb="7">
      <t>ジキュウ</t>
    </rPh>
    <rPh sb="8" eb="11">
      <t>チイキセイ</t>
    </rPh>
    <rPh sb="20" eb="22">
      <t>チュウイ</t>
    </rPh>
    <phoneticPr fontId="1"/>
  </si>
  <si>
    <t>280,000円×25日＝7,000,000円</t>
    <rPh sb="7" eb="8">
      <t>エン</t>
    </rPh>
    <rPh sb="11" eb="12">
      <t>ヒ</t>
    </rPh>
    <rPh sb="22" eb="23">
      <t>エン</t>
    </rPh>
    <phoneticPr fontId="1"/>
  </si>
  <si>
    <t>225,000円×25日＝5,625,000円</t>
    <rPh sb="7" eb="8">
      <t>エン</t>
    </rPh>
    <rPh sb="11" eb="12">
      <t>ヒ</t>
    </rPh>
    <rPh sb="22" eb="23">
      <t>エン</t>
    </rPh>
    <phoneticPr fontId="1"/>
  </si>
  <si>
    <t>開店保証期間中月間女子給金額</t>
    <rPh sb="0" eb="2">
      <t>カイテン</t>
    </rPh>
    <rPh sb="2" eb="4">
      <t>ホショウ</t>
    </rPh>
    <rPh sb="4" eb="6">
      <t>キカン</t>
    </rPh>
    <rPh sb="6" eb="7">
      <t>チュウ</t>
    </rPh>
    <rPh sb="7" eb="9">
      <t>ゲッカン</t>
    </rPh>
    <rPh sb="9" eb="11">
      <t>ジョシ</t>
    </rPh>
    <rPh sb="11" eb="12">
      <t>キュウ</t>
    </rPh>
    <rPh sb="12" eb="14">
      <t>キンガク</t>
    </rPh>
    <phoneticPr fontId="1"/>
  </si>
  <si>
    <t>開店保証期間終了後月間女子給金額</t>
    <rPh sb="0" eb="2">
      <t>カイテン</t>
    </rPh>
    <rPh sb="2" eb="4">
      <t>ホショウ</t>
    </rPh>
    <rPh sb="4" eb="6">
      <t>キカン</t>
    </rPh>
    <rPh sb="6" eb="9">
      <t>シュウリョウゴ</t>
    </rPh>
    <rPh sb="9" eb="11">
      <t>ゲッカン</t>
    </rPh>
    <rPh sb="11" eb="13">
      <t>ジョシ</t>
    </rPh>
    <rPh sb="13" eb="14">
      <t>キュウ</t>
    </rPh>
    <rPh sb="14" eb="16">
      <t>キンガク</t>
    </rPh>
    <phoneticPr fontId="1"/>
  </si>
  <si>
    <t>※女子歩合給比率</t>
    <rPh sb="1" eb="3">
      <t>ジョシ</t>
    </rPh>
    <rPh sb="3" eb="5">
      <t>ブアイ</t>
    </rPh>
    <rPh sb="5" eb="6">
      <t>キュウ</t>
    </rPh>
    <rPh sb="6" eb="8">
      <t>ヒリツ</t>
    </rPh>
    <phoneticPr fontId="1"/>
  </si>
  <si>
    <t>指名料2000円→バック1000円　　同伴料4000円→バック4000円　　ドリンクバック10％　　フードバックなし</t>
    <rPh sb="0" eb="2">
      <t>シメイ</t>
    </rPh>
    <rPh sb="2" eb="3">
      <t>リョウ</t>
    </rPh>
    <rPh sb="7" eb="8">
      <t>エン</t>
    </rPh>
    <rPh sb="16" eb="17">
      <t>エン</t>
    </rPh>
    <rPh sb="19" eb="21">
      <t>ドウハン</t>
    </rPh>
    <rPh sb="21" eb="22">
      <t>リョウ</t>
    </rPh>
    <rPh sb="26" eb="27">
      <t>エン</t>
    </rPh>
    <rPh sb="35" eb="36">
      <t>エン</t>
    </rPh>
    <phoneticPr fontId="1"/>
  </si>
  <si>
    <t>を時給以外のバック料金として、概ね売上の5％～8％前後、女子給与支給額が増えます。</t>
    <rPh sb="1" eb="3">
      <t>ジキュウ</t>
    </rPh>
    <rPh sb="3" eb="5">
      <t>イガイ</t>
    </rPh>
    <rPh sb="9" eb="11">
      <t>リョウキン</t>
    </rPh>
    <rPh sb="15" eb="16">
      <t>オオム</t>
    </rPh>
    <rPh sb="17" eb="19">
      <t>ウリアゲ</t>
    </rPh>
    <rPh sb="25" eb="27">
      <t>ゼンゴ</t>
    </rPh>
    <rPh sb="28" eb="30">
      <t>ジョシ</t>
    </rPh>
    <rPh sb="30" eb="32">
      <t>キュウヨ</t>
    </rPh>
    <rPh sb="32" eb="34">
      <t>シキュウ</t>
    </rPh>
    <rPh sb="34" eb="35">
      <t>ガク</t>
    </rPh>
    <rPh sb="36" eb="37">
      <t>フ</t>
    </rPh>
    <phoneticPr fontId="1"/>
  </si>
  <si>
    <t>初期投資合計金額</t>
    <rPh sb="0" eb="2">
      <t>ショキ</t>
    </rPh>
    <rPh sb="2" eb="4">
      <t>トウシ</t>
    </rPh>
    <rPh sb="4" eb="6">
      <t>ゴウケイ</t>
    </rPh>
    <rPh sb="6" eb="8">
      <t>キンガク</t>
    </rPh>
    <phoneticPr fontId="1"/>
  </si>
  <si>
    <t>◎初期投資金額</t>
    <rPh sb="1" eb="3">
      <t>ショキ</t>
    </rPh>
    <rPh sb="3" eb="5">
      <t>トウシ</t>
    </rPh>
    <rPh sb="5" eb="7">
      <t>キンガク</t>
    </rPh>
    <phoneticPr fontId="1"/>
  </si>
  <si>
    <t>収支計画に基づいた投資をする必要があります。</t>
    <rPh sb="0" eb="2">
      <t>シュウシ</t>
    </rPh>
    <rPh sb="2" eb="4">
      <t>ケイカク</t>
    </rPh>
    <rPh sb="5" eb="6">
      <t>モト</t>
    </rPh>
    <rPh sb="9" eb="11">
      <t>トウシ</t>
    </rPh>
    <rPh sb="14" eb="16">
      <t>ヒツヨウ</t>
    </rPh>
    <phoneticPr fontId="1"/>
  </si>
  <si>
    <t>無計画な投資は、後々営業に支障をきたすのでご注意ください。</t>
    <rPh sb="0" eb="3">
      <t>ムケイカク</t>
    </rPh>
    <rPh sb="4" eb="6">
      <t>トウシ</t>
    </rPh>
    <rPh sb="8" eb="10">
      <t>アトアト</t>
    </rPh>
    <rPh sb="10" eb="12">
      <t>エイギョウ</t>
    </rPh>
    <rPh sb="13" eb="15">
      <t>シショウ</t>
    </rPh>
    <rPh sb="22" eb="24">
      <t>チュウイ</t>
    </rPh>
    <phoneticPr fontId="1"/>
  </si>
  <si>
    <t>資金に余裕を持たせ、予期せぬ出費に対応できるようにしましょう。</t>
    <rPh sb="0" eb="2">
      <t>シキン</t>
    </rPh>
    <rPh sb="3" eb="5">
      <t>ヨユウ</t>
    </rPh>
    <rPh sb="6" eb="7">
      <t>モ</t>
    </rPh>
    <rPh sb="10" eb="12">
      <t>ヨキ</t>
    </rPh>
    <rPh sb="14" eb="16">
      <t>シュッピ</t>
    </rPh>
    <rPh sb="17" eb="19">
      <t>タイオウ</t>
    </rPh>
    <phoneticPr fontId="1"/>
  </si>
  <si>
    <t>運転資金</t>
    <rPh sb="0" eb="2">
      <t>ウンテン</t>
    </rPh>
    <rPh sb="2" eb="4">
      <t>シキン</t>
    </rPh>
    <phoneticPr fontId="1"/>
  </si>
  <si>
    <t>開店赤字資金</t>
    <rPh sb="0" eb="2">
      <t>カイテン</t>
    </rPh>
    <rPh sb="2" eb="4">
      <t>アカジ</t>
    </rPh>
    <rPh sb="4" eb="6">
      <t>シキン</t>
    </rPh>
    <phoneticPr fontId="1"/>
  </si>
  <si>
    <t>※開店３ヶ月は、女子キャストの給与を保証しないといけない為、赤字となります。</t>
    <rPh sb="1" eb="3">
      <t>カイテン</t>
    </rPh>
    <rPh sb="5" eb="6">
      <t>ゲツ</t>
    </rPh>
    <rPh sb="8" eb="10">
      <t>ジョシ</t>
    </rPh>
    <rPh sb="15" eb="17">
      <t>キュウヨ</t>
    </rPh>
    <rPh sb="18" eb="20">
      <t>ホショウ</t>
    </rPh>
    <rPh sb="28" eb="29">
      <t>タメ</t>
    </rPh>
    <rPh sb="30" eb="32">
      <t>アカジ</t>
    </rPh>
    <phoneticPr fontId="1"/>
  </si>
  <si>
    <t>その分の</t>
    <rPh sb="2" eb="3">
      <t>ブン</t>
    </rPh>
    <phoneticPr fontId="1"/>
  </si>
  <si>
    <t>●キャバクラ利用総人口の算出</t>
    <rPh sb="6" eb="8">
      <t>リヨウ</t>
    </rPh>
    <rPh sb="8" eb="11">
      <t>ソウジンコウ</t>
    </rPh>
    <rPh sb="12" eb="14">
      <t>サンシュツ</t>
    </rPh>
    <phoneticPr fontId="1"/>
  </si>
  <si>
    <t>●キャバクラ利用人口比率</t>
    <rPh sb="6" eb="8">
      <t>リヨウ</t>
    </rPh>
    <rPh sb="8" eb="10">
      <t>ジンコウ</t>
    </rPh>
    <rPh sb="10" eb="12">
      <t>ヒリツ</t>
    </rPh>
    <phoneticPr fontId="1"/>
  </si>
  <si>
    <t>●客単価予測金額</t>
    <rPh sb="1" eb="4">
      <t>キャクタンカ</t>
    </rPh>
    <rPh sb="4" eb="6">
      <t>ヨソク</t>
    </rPh>
    <rPh sb="6" eb="8">
      <t>キンガク</t>
    </rPh>
    <phoneticPr fontId="1"/>
  </si>
  <si>
    <t>●月間集客人数予測</t>
    <rPh sb="1" eb="3">
      <t>ゲッカン</t>
    </rPh>
    <rPh sb="3" eb="5">
      <t>シュウキャク</t>
    </rPh>
    <rPh sb="5" eb="7">
      <t>ニンズウ</t>
    </rPh>
    <rPh sb="7" eb="9">
      <t>ヨソク</t>
    </rPh>
    <phoneticPr fontId="1"/>
  </si>
  <si>
    <t>●月間売上予測</t>
    <rPh sb="1" eb="3">
      <t>ゲッカン</t>
    </rPh>
    <rPh sb="3" eb="5">
      <t>ウリアゲ</t>
    </rPh>
    <rPh sb="5" eb="7">
      <t>ヨソク</t>
    </rPh>
    <phoneticPr fontId="1"/>
  </si>
  <si>
    <t>（案内所を使用する場合、その比率によって客単価が下がります。）</t>
    <rPh sb="1" eb="3">
      <t>アンナイ</t>
    </rPh>
    <rPh sb="3" eb="4">
      <t>ジョ</t>
    </rPh>
    <rPh sb="5" eb="7">
      <t>シヨウ</t>
    </rPh>
    <rPh sb="9" eb="11">
      <t>バアイ</t>
    </rPh>
    <rPh sb="14" eb="16">
      <t>ヒリツ</t>
    </rPh>
    <rPh sb="20" eb="23">
      <t>キャクタンカ</t>
    </rPh>
    <rPh sb="24" eb="25">
      <t>サ</t>
    </rPh>
    <phoneticPr fontId="1"/>
  </si>
  <si>
    <t>株式会社　イズムコンピューターシステム</t>
    <rPh sb="0" eb="2">
      <t>カブシキ</t>
    </rPh>
    <rPh sb="2" eb="4">
      <t>カイシャ</t>
    </rPh>
    <phoneticPr fontId="1"/>
  </si>
  <si>
    <t>キャバクラなど風営法に関わる許認可営業の場合、金融機関からの融資が受けられない</t>
    <rPh sb="7" eb="10">
      <t>フウエイホウ</t>
    </rPh>
    <rPh sb="11" eb="12">
      <t>カカ</t>
    </rPh>
    <rPh sb="14" eb="17">
      <t>キョニンカ</t>
    </rPh>
    <rPh sb="17" eb="19">
      <t>エイギョウ</t>
    </rPh>
    <rPh sb="20" eb="22">
      <t>バアイ</t>
    </rPh>
    <rPh sb="23" eb="25">
      <t>キンユウ</t>
    </rPh>
    <rPh sb="25" eb="27">
      <t>キカン</t>
    </rPh>
    <rPh sb="30" eb="32">
      <t>ユウシ</t>
    </rPh>
    <rPh sb="33" eb="34">
      <t>ウ</t>
    </rPh>
    <phoneticPr fontId="1"/>
  </si>
  <si>
    <t>場合が多く、キャバクラをコンサルする法人などで、融資申請すると良いかもしれません。</t>
    <rPh sb="0" eb="2">
      <t>バアイ</t>
    </rPh>
    <rPh sb="3" eb="4">
      <t>オオ</t>
    </rPh>
    <rPh sb="18" eb="20">
      <t>ホウジン</t>
    </rPh>
    <rPh sb="24" eb="26">
      <t>ユウシ</t>
    </rPh>
    <rPh sb="26" eb="28">
      <t>シンセイ</t>
    </rPh>
    <rPh sb="31" eb="32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</si>
</sst>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[$￥-411]#,##0;[Red]&quot;-&quot;[$￥-411]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1"/>
      <color rgb="FFFFFFFF"/>
      <name val="ＭＳ Ｐゴシック1"/>
      <charset val="128"/>
    </font>
    <font>
      <b/>
      <sz val="11"/>
      <color rgb="FF000000"/>
      <name val="ＭＳ Ｐゴシック1"/>
      <charset val="128"/>
    </font>
    <font>
      <b/>
      <sz val="12"/>
      <color rgb="FF000000"/>
      <name val="ＭＳ Ｐゴシック1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1"/>
      <charset val="128"/>
    </font>
    <font>
      <b/>
      <sz val="12"/>
      <color rgb="FF000000"/>
      <name val="ＭＳ Ｐゴシック1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4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55E00"/>
      </patternFill>
    </fill>
    <fill>
      <patternFill patternType="solid">
        <fgColor theme="1" tint="0.249977111117893"/>
        <bgColor rgb="FF5C8526"/>
      </patternFill>
    </fill>
    <fill>
      <patternFill patternType="solid">
        <fgColor theme="3" tint="-0.249977111117893"/>
        <bgColor rgb="FF355E00"/>
      </patternFill>
    </fill>
    <fill>
      <patternFill patternType="solid">
        <fgColor rgb="FFFD7B8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EB43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5" fontId="0" fillId="0" borderId="1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176" fontId="0" fillId="0" borderId="5" xfId="0" applyNumberFormat="1" applyFill="1" applyBorder="1">
      <alignment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176" fontId="5" fillId="0" borderId="5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9" fontId="0" fillId="0" borderId="5" xfId="0" applyNumberFormat="1" applyFill="1" applyBorder="1">
      <alignment vertical="center"/>
    </xf>
    <xf numFmtId="5" fontId="5" fillId="0" borderId="5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5" fontId="0" fillId="0" borderId="5" xfId="0" applyNumberFormat="1" applyFill="1" applyBorder="1">
      <alignment vertical="center"/>
    </xf>
    <xf numFmtId="6" fontId="5" fillId="0" borderId="5" xfId="0" applyNumberFormat="1" applyFont="1" applyFill="1" applyBorder="1">
      <alignment vertic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176" fontId="5" fillId="0" borderId="9" xfId="0" applyNumberFormat="1" applyFont="1" applyFill="1" applyBorder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5" fontId="0" fillId="0" borderId="0" xfId="0" applyNumberFormat="1">
      <alignment vertical="center"/>
    </xf>
    <xf numFmtId="0" fontId="10" fillId="10" borderId="0" xfId="0" applyFont="1" applyFill="1">
      <alignment vertical="center"/>
    </xf>
    <xf numFmtId="0" fontId="11" fillId="10" borderId="0" xfId="0" applyFont="1" applyFill="1">
      <alignment vertical="center"/>
    </xf>
    <xf numFmtId="0" fontId="12" fillId="10" borderId="0" xfId="0" applyFont="1" applyFill="1">
      <alignment vertical="center"/>
    </xf>
    <xf numFmtId="0" fontId="10" fillId="10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3" fillId="10" borderId="0" xfId="0" applyFont="1" applyFill="1">
      <alignment vertical="center"/>
    </xf>
    <xf numFmtId="0" fontId="2" fillId="5" borderId="0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5" fontId="2" fillId="0" borderId="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EB43B"/>
      <color rgb="FFFD7B8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35</xdr:row>
      <xdr:rowOff>19050</xdr:rowOff>
    </xdr:from>
    <xdr:to>
      <xdr:col>5</xdr:col>
      <xdr:colOff>161925</xdr:colOff>
      <xdr:row>43</xdr:row>
      <xdr:rowOff>142875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067425"/>
          <a:ext cx="4667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48"/>
  <sheetViews>
    <sheetView tabSelected="1" zoomScaleNormal="100" workbookViewId="0">
      <selection activeCell="L23" sqref="L23"/>
    </sheetView>
  </sheetViews>
  <sheetFormatPr defaultRowHeight="13.5"/>
  <cols>
    <col min="1" max="1" width="4.5" customWidth="1"/>
    <col min="4" max="4" width="10.75" customWidth="1"/>
    <col min="5" max="5" width="10.5" bestFit="1" customWidth="1"/>
    <col min="6" max="6" width="11.75" customWidth="1"/>
    <col min="9" max="9" width="11.5" customWidth="1"/>
  </cols>
  <sheetData>
    <row r="2" spans="1:9" ht="17.25">
      <c r="A2" s="58"/>
      <c r="B2" s="64" t="s">
        <v>9</v>
      </c>
      <c r="C2" s="60"/>
      <c r="D2" s="60"/>
      <c r="E2" s="60"/>
      <c r="F2" s="60"/>
      <c r="G2" s="60"/>
      <c r="H2" s="60"/>
      <c r="I2" s="60"/>
    </row>
    <row r="5" spans="1:9">
      <c r="B5" t="s">
        <v>129</v>
      </c>
    </row>
    <row r="6" spans="1:9">
      <c r="B6" t="s">
        <v>195</v>
      </c>
    </row>
    <row r="7" spans="1:9">
      <c r="B7" t="s">
        <v>196</v>
      </c>
    </row>
    <row r="9" spans="1:9">
      <c r="B9" t="s">
        <v>130</v>
      </c>
    </row>
    <row r="10" spans="1:9">
      <c r="B10" t="s">
        <v>131</v>
      </c>
    </row>
    <row r="12" spans="1:9">
      <c r="B12" t="s">
        <v>132</v>
      </c>
    </row>
    <row r="13" spans="1:9">
      <c r="B13" t="s">
        <v>133</v>
      </c>
    </row>
    <row r="15" spans="1:9">
      <c r="B15" t="s">
        <v>134</v>
      </c>
    </row>
    <row r="16" spans="1:9">
      <c r="B16" t="s">
        <v>135</v>
      </c>
    </row>
    <row r="46" spans="1:9">
      <c r="A46" s="68" t="s">
        <v>194</v>
      </c>
      <c r="B46" s="68"/>
      <c r="C46" s="68"/>
      <c r="D46" s="68"/>
      <c r="E46" s="68"/>
      <c r="F46" s="68"/>
      <c r="G46" s="68"/>
      <c r="H46" s="68"/>
      <c r="I46" s="68"/>
    </row>
    <row r="48" spans="1:9">
      <c r="A48" s="69">
        <v>42975</v>
      </c>
      <c r="B48" s="69"/>
      <c r="C48" s="69"/>
      <c r="D48" s="69"/>
      <c r="E48" s="69"/>
      <c r="F48" s="69"/>
      <c r="G48" s="69"/>
      <c r="H48" s="69"/>
      <c r="I48" s="69"/>
    </row>
  </sheetData>
  <mergeCells count="2">
    <mergeCell ref="A46:I46"/>
    <mergeCell ref="A48:I4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50"/>
  <sheetViews>
    <sheetView zoomScaleNormal="100" workbookViewId="0">
      <selection activeCell="D90" sqref="D90"/>
    </sheetView>
  </sheetViews>
  <sheetFormatPr defaultRowHeight="13.5"/>
  <cols>
    <col min="5" max="5" width="9.375" customWidth="1"/>
    <col min="9" max="9" width="11.5" customWidth="1"/>
  </cols>
  <sheetData>
    <row r="2" spans="1:9" ht="17.25">
      <c r="A2" s="61"/>
      <c r="B2" s="62" t="s">
        <v>137</v>
      </c>
      <c r="C2" s="63"/>
      <c r="D2" s="63"/>
      <c r="E2" s="63"/>
      <c r="F2" s="63"/>
      <c r="G2" s="63"/>
      <c r="H2" s="63"/>
      <c r="I2" s="63"/>
    </row>
    <row r="6" spans="1:9">
      <c r="B6" s="1" t="s">
        <v>21</v>
      </c>
    </row>
    <row r="8" spans="1:9">
      <c r="B8" t="s">
        <v>10</v>
      </c>
    </row>
    <row r="10" spans="1:9">
      <c r="B10" t="s">
        <v>44</v>
      </c>
    </row>
    <row r="14" spans="1:9">
      <c r="B14" s="1" t="s">
        <v>22</v>
      </c>
    </row>
    <row r="16" spans="1:9">
      <c r="B16" t="s">
        <v>23</v>
      </c>
    </row>
    <row r="17" spans="2:5">
      <c r="B17" t="s">
        <v>6</v>
      </c>
      <c r="E17" t="s">
        <v>7</v>
      </c>
    </row>
    <row r="18" spans="2:5">
      <c r="B18" t="s">
        <v>8</v>
      </c>
      <c r="E18" t="s">
        <v>7</v>
      </c>
    </row>
    <row r="20" spans="2:5">
      <c r="B20" t="s">
        <v>24</v>
      </c>
      <c r="E20" t="s">
        <v>25</v>
      </c>
    </row>
    <row r="22" spans="2:5">
      <c r="B22" t="s">
        <v>45</v>
      </c>
      <c r="E22" t="s">
        <v>46</v>
      </c>
    </row>
    <row r="24" spans="2:5">
      <c r="B24" s="1" t="s">
        <v>26</v>
      </c>
    </row>
    <row r="26" spans="2:5">
      <c r="B26" s="6"/>
      <c r="C26" s="6" t="s">
        <v>12</v>
      </c>
      <c r="D26" s="6" t="s">
        <v>28</v>
      </c>
      <c r="E26" s="6" t="s">
        <v>29</v>
      </c>
    </row>
    <row r="27" spans="2:5">
      <c r="B27" s="7" t="s">
        <v>11</v>
      </c>
      <c r="C27" s="2" t="s">
        <v>13</v>
      </c>
      <c r="D27" s="2" t="s">
        <v>35</v>
      </c>
      <c r="E27" s="2" t="s">
        <v>38</v>
      </c>
    </row>
    <row r="28" spans="2:5">
      <c r="B28" s="7" t="s">
        <v>14</v>
      </c>
      <c r="C28" s="2" t="s">
        <v>15</v>
      </c>
      <c r="D28" s="2" t="s">
        <v>36</v>
      </c>
      <c r="E28" s="2" t="s">
        <v>39</v>
      </c>
    </row>
    <row r="29" spans="2:5">
      <c r="B29" s="7" t="s">
        <v>16</v>
      </c>
      <c r="C29" s="2" t="s">
        <v>15</v>
      </c>
      <c r="D29" s="2" t="s">
        <v>36</v>
      </c>
      <c r="E29" s="2" t="s">
        <v>39</v>
      </c>
    </row>
    <row r="30" spans="2:5">
      <c r="B30" s="7" t="s">
        <v>17</v>
      </c>
      <c r="C30" s="2" t="s">
        <v>20</v>
      </c>
      <c r="D30" s="2" t="s">
        <v>37</v>
      </c>
      <c r="E30" s="2" t="s">
        <v>36</v>
      </c>
    </row>
    <row r="31" spans="2:5">
      <c r="B31" s="7" t="s">
        <v>18</v>
      </c>
      <c r="C31" s="2" t="s">
        <v>20</v>
      </c>
      <c r="D31" s="2" t="s">
        <v>37</v>
      </c>
      <c r="E31" s="2" t="s">
        <v>36</v>
      </c>
    </row>
    <row r="32" spans="2:5" ht="14.25" thickBot="1">
      <c r="B32" s="7" t="s">
        <v>19</v>
      </c>
      <c r="C32" s="2" t="s">
        <v>20</v>
      </c>
      <c r="D32" s="2" t="s">
        <v>37</v>
      </c>
      <c r="E32" s="3" t="s">
        <v>36</v>
      </c>
    </row>
    <row r="33" spans="2:5" ht="14.25" thickBot="1">
      <c r="B33" s="4"/>
      <c r="C33" s="4"/>
      <c r="D33" s="4" t="s">
        <v>41</v>
      </c>
      <c r="E33" s="5" t="s">
        <v>40</v>
      </c>
    </row>
    <row r="35" spans="2:5">
      <c r="B35" t="s">
        <v>31</v>
      </c>
    </row>
    <row r="39" spans="2:5">
      <c r="B39" s="1" t="s">
        <v>27</v>
      </c>
    </row>
    <row r="41" spans="2:5">
      <c r="B41" t="s">
        <v>42</v>
      </c>
    </row>
    <row r="42" spans="2:5">
      <c r="B42" t="s">
        <v>43</v>
      </c>
    </row>
    <row r="44" spans="2:5">
      <c r="B44" s="1" t="s">
        <v>30</v>
      </c>
    </row>
    <row r="46" spans="2:5">
      <c r="B46" t="s">
        <v>32</v>
      </c>
    </row>
    <row r="48" spans="2:5">
      <c r="B48" t="s">
        <v>33</v>
      </c>
    </row>
    <row r="50" spans="2:5">
      <c r="B50" s="1" t="s">
        <v>34</v>
      </c>
      <c r="C50" s="1"/>
      <c r="D50" s="1"/>
      <c r="E50" s="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24"/>
  <sheetViews>
    <sheetView zoomScaleNormal="100" workbookViewId="0">
      <selection activeCell="D90" sqref="D90"/>
    </sheetView>
  </sheetViews>
  <sheetFormatPr defaultRowHeight="13.5"/>
  <cols>
    <col min="3" max="3" width="12.875" customWidth="1"/>
    <col min="4" max="4" width="12.125" customWidth="1"/>
    <col min="9" max="9" width="11.5" customWidth="1"/>
  </cols>
  <sheetData>
    <row r="2" spans="1:9" ht="17.25">
      <c r="A2" s="58"/>
      <c r="B2" s="64" t="s">
        <v>58</v>
      </c>
      <c r="C2" s="60"/>
      <c r="D2" s="60"/>
      <c r="E2" s="60"/>
      <c r="F2" s="60"/>
      <c r="G2" s="60"/>
      <c r="H2" s="60"/>
      <c r="I2" s="70"/>
    </row>
    <row r="6" spans="1:9">
      <c r="B6" s="1" t="s">
        <v>164</v>
      </c>
    </row>
    <row r="7" spans="1:9">
      <c r="C7" s="8"/>
      <c r="D7" s="8"/>
    </row>
    <row r="8" spans="1:9">
      <c r="B8" t="s">
        <v>166</v>
      </c>
      <c r="C8" s="8"/>
      <c r="E8" s="8"/>
    </row>
    <row r="9" spans="1:9">
      <c r="E9" s="8"/>
    </row>
    <row r="10" spans="1:9">
      <c r="B10" s="8" t="s">
        <v>165</v>
      </c>
      <c r="C10" s="8"/>
      <c r="D10" s="8"/>
    </row>
    <row r="11" spans="1:9">
      <c r="B11" s="8" t="s">
        <v>48</v>
      </c>
      <c r="C11" s="8"/>
      <c r="D11" s="8" t="s">
        <v>47</v>
      </c>
      <c r="E11" s="8" t="s">
        <v>51</v>
      </c>
    </row>
    <row r="12" spans="1:9">
      <c r="B12" s="8" t="s">
        <v>49</v>
      </c>
      <c r="D12" s="8" t="s">
        <v>47</v>
      </c>
      <c r="E12" s="8" t="s">
        <v>50</v>
      </c>
    </row>
    <row r="13" spans="1:9">
      <c r="B13" s="8"/>
      <c r="C13" s="8"/>
      <c r="E13" s="8"/>
    </row>
    <row r="14" spans="1:9">
      <c r="B14" s="8" t="s">
        <v>52</v>
      </c>
      <c r="E14" s="8" t="s">
        <v>5</v>
      </c>
    </row>
    <row r="15" spans="1:9">
      <c r="C15" s="8"/>
      <c r="D15" s="8"/>
    </row>
    <row r="16" spans="1:9">
      <c r="B16" s="8" t="s">
        <v>59</v>
      </c>
    </row>
    <row r="18" spans="2:6">
      <c r="B18" t="s">
        <v>53</v>
      </c>
      <c r="D18" t="s">
        <v>54</v>
      </c>
    </row>
    <row r="20" spans="2:6">
      <c r="B20" t="s">
        <v>167</v>
      </c>
      <c r="D20" t="s">
        <v>55</v>
      </c>
    </row>
    <row r="22" spans="2:6">
      <c r="B22" t="s">
        <v>56</v>
      </c>
      <c r="D22" t="s">
        <v>114</v>
      </c>
    </row>
    <row r="24" spans="2:6">
      <c r="B24" s="1" t="s">
        <v>57</v>
      </c>
      <c r="C24" s="1"/>
      <c r="D24" s="1" t="s">
        <v>168</v>
      </c>
      <c r="E24" s="1"/>
      <c r="F24" s="1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54"/>
  <sheetViews>
    <sheetView topLeftCell="A22" zoomScaleNormal="100" workbookViewId="0">
      <selection activeCell="D90" sqref="D90"/>
    </sheetView>
  </sheetViews>
  <sheetFormatPr defaultRowHeight="13.5"/>
  <cols>
    <col min="4" max="4" width="9.25" bestFit="1" customWidth="1"/>
    <col min="5" max="5" width="11.25" customWidth="1"/>
    <col min="9" max="9" width="11.5" customWidth="1"/>
    <col min="11" max="11" width="9.5" bestFit="1" customWidth="1"/>
  </cols>
  <sheetData>
    <row r="2" spans="1:13" ht="17.25">
      <c r="A2" s="58"/>
      <c r="B2" s="64" t="s">
        <v>85</v>
      </c>
      <c r="C2" s="60"/>
      <c r="D2" s="60"/>
      <c r="E2" s="60"/>
      <c r="F2" s="60"/>
      <c r="G2" s="60"/>
      <c r="H2" s="60"/>
      <c r="I2" s="60"/>
    </row>
    <row r="4" spans="1:13">
      <c r="B4" t="s">
        <v>170</v>
      </c>
    </row>
    <row r="5" spans="1:13">
      <c r="B5" t="s">
        <v>171</v>
      </c>
    </row>
    <row r="8" spans="1:13" ht="14.25">
      <c r="B8" s="1" t="s">
        <v>86</v>
      </c>
      <c r="M8" s="15"/>
    </row>
    <row r="9" spans="1:13" ht="14.25">
      <c r="B9" s="53"/>
      <c r="C9" s="54" t="s">
        <v>0</v>
      </c>
      <c r="D9" s="54" t="s">
        <v>1</v>
      </c>
      <c r="E9" s="54" t="s">
        <v>2</v>
      </c>
      <c r="M9" s="15"/>
    </row>
    <row r="10" spans="1:13" ht="14.25">
      <c r="B10" s="14" t="s">
        <v>60</v>
      </c>
      <c r="C10" s="10">
        <v>4500</v>
      </c>
      <c r="D10" s="13">
        <v>5</v>
      </c>
      <c r="E10" s="10">
        <f t="shared" ref="E10:E24" si="0">C10*D10</f>
        <v>22500</v>
      </c>
      <c r="M10" s="15"/>
    </row>
    <row r="11" spans="1:13" ht="14.25">
      <c r="B11" s="14" t="s">
        <v>61</v>
      </c>
      <c r="C11" s="10">
        <v>4500</v>
      </c>
      <c r="D11" s="13">
        <v>5</v>
      </c>
      <c r="E11" s="10">
        <f t="shared" si="0"/>
        <v>22500</v>
      </c>
      <c r="M11" s="15"/>
    </row>
    <row r="12" spans="1:13" ht="14.25">
      <c r="B12" s="14" t="s">
        <v>62</v>
      </c>
      <c r="C12" s="10">
        <v>4000</v>
      </c>
      <c r="D12" s="13">
        <v>5</v>
      </c>
      <c r="E12" s="10">
        <f t="shared" si="0"/>
        <v>20000</v>
      </c>
      <c r="M12" s="15"/>
    </row>
    <row r="13" spans="1:13" ht="14.25">
      <c r="B13" s="14" t="s">
        <v>63</v>
      </c>
      <c r="C13" s="10">
        <v>4000</v>
      </c>
      <c r="D13" s="13">
        <v>5</v>
      </c>
      <c r="E13" s="10">
        <f t="shared" si="0"/>
        <v>20000</v>
      </c>
      <c r="M13" s="15"/>
    </row>
    <row r="14" spans="1:13" ht="14.25">
      <c r="B14" s="14" t="s">
        <v>64</v>
      </c>
      <c r="C14" s="10">
        <v>4000</v>
      </c>
      <c r="D14" s="13">
        <v>5</v>
      </c>
      <c r="E14" s="10">
        <f t="shared" si="0"/>
        <v>20000</v>
      </c>
      <c r="M14" s="15"/>
    </row>
    <row r="15" spans="1:13" ht="14.25">
      <c r="B15" s="14" t="s">
        <v>65</v>
      </c>
      <c r="C15" s="10">
        <v>3500</v>
      </c>
      <c r="D15" s="13">
        <v>5</v>
      </c>
      <c r="E15" s="10">
        <f t="shared" si="0"/>
        <v>17500</v>
      </c>
      <c r="M15" s="15"/>
    </row>
    <row r="16" spans="1:13" ht="14.25">
      <c r="B16" s="14" t="s">
        <v>66</v>
      </c>
      <c r="C16" s="10">
        <v>3500</v>
      </c>
      <c r="D16" s="13">
        <v>5</v>
      </c>
      <c r="E16" s="10">
        <f t="shared" si="0"/>
        <v>17500</v>
      </c>
      <c r="M16" s="15"/>
    </row>
    <row r="17" spans="2:13" ht="14.25">
      <c r="B17" s="14" t="s">
        <v>67</v>
      </c>
      <c r="C17" s="10">
        <v>3500</v>
      </c>
      <c r="D17" s="13">
        <v>5</v>
      </c>
      <c r="E17" s="10">
        <f t="shared" si="0"/>
        <v>17500</v>
      </c>
      <c r="M17" s="15"/>
    </row>
    <row r="18" spans="2:13" ht="14.25">
      <c r="B18" s="14" t="s">
        <v>68</v>
      </c>
      <c r="C18" s="10">
        <v>3500</v>
      </c>
      <c r="D18" s="13">
        <v>5</v>
      </c>
      <c r="E18" s="10">
        <f t="shared" si="0"/>
        <v>17500</v>
      </c>
      <c r="M18" s="15"/>
    </row>
    <row r="19" spans="2:13" ht="14.25">
      <c r="B19" s="14" t="s">
        <v>69</v>
      </c>
      <c r="C19" s="10">
        <v>3500</v>
      </c>
      <c r="D19" s="13">
        <v>5</v>
      </c>
      <c r="E19" s="10">
        <f t="shared" si="0"/>
        <v>17500</v>
      </c>
      <c r="M19" s="15"/>
    </row>
    <row r="20" spans="2:13" ht="14.25">
      <c r="B20" s="14" t="s">
        <v>70</v>
      </c>
      <c r="C20" s="10">
        <v>3500</v>
      </c>
      <c r="D20" s="13">
        <v>5</v>
      </c>
      <c r="E20" s="10">
        <f t="shared" si="0"/>
        <v>17500</v>
      </c>
      <c r="M20" s="15"/>
    </row>
    <row r="21" spans="2:13" ht="14.25">
      <c r="B21" s="14" t="s">
        <v>71</v>
      </c>
      <c r="C21" s="10">
        <v>3500</v>
      </c>
      <c r="D21" s="13">
        <v>5</v>
      </c>
      <c r="E21" s="10">
        <f t="shared" si="0"/>
        <v>17500</v>
      </c>
      <c r="M21" s="15"/>
    </row>
    <row r="22" spans="2:13" ht="14.25">
      <c r="B22" s="14" t="s">
        <v>72</v>
      </c>
      <c r="C22" s="10">
        <v>3500</v>
      </c>
      <c r="D22" s="13">
        <v>5</v>
      </c>
      <c r="E22" s="10">
        <f t="shared" si="0"/>
        <v>17500</v>
      </c>
      <c r="M22" s="15"/>
    </row>
    <row r="23" spans="2:13" ht="14.25">
      <c r="B23" s="14" t="s">
        <v>73</v>
      </c>
      <c r="C23" s="10">
        <v>3500</v>
      </c>
      <c r="D23" s="13">
        <v>5</v>
      </c>
      <c r="E23" s="10">
        <f t="shared" si="0"/>
        <v>17500</v>
      </c>
      <c r="M23" s="15"/>
    </row>
    <row r="24" spans="2:13" ht="15" thickBot="1">
      <c r="B24" s="14" t="s">
        <v>74</v>
      </c>
      <c r="C24" s="10">
        <v>3500</v>
      </c>
      <c r="D24" s="13">
        <v>5</v>
      </c>
      <c r="E24" s="11">
        <f t="shared" si="0"/>
        <v>17500</v>
      </c>
      <c r="M24" s="15"/>
    </row>
    <row r="25" spans="2:13" ht="15" thickBot="1">
      <c r="D25" s="9" t="s">
        <v>75</v>
      </c>
      <c r="E25" s="12">
        <f>SUM(E10:E24)</f>
        <v>280000</v>
      </c>
      <c r="M25" s="15"/>
    </row>
    <row r="26" spans="2:13" ht="14.25">
      <c r="M26" s="15"/>
    </row>
    <row r="27" spans="2:13" ht="14.25">
      <c r="M27" s="15"/>
    </row>
    <row r="28" spans="2:13" ht="14.25">
      <c r="B28" s="65" t="s">
        <v>174</v>
      </c>
      <c r="C28" s="1"/>
      <c r="F28" s="1" t="s">
        <v>172</v>
      </c>
      <c r="M28" s="15"/>
    </row>
    <row r="29" spans="2:13" ht="14.25">
      <c r="M29" s="15"/>
    </row>
    <row r="30" spans="2:13" ht="14.25">
      <c r="M30" s="15"/>
    </row>
    <row r="31" spans="2:13" ht="14.25">
      <c r="B31" s="1" t="s">
        <v>87</v>
      </c>
      <c r="M31" s="15"/>
    </row>
    <row r="32" spans="2:13" ht="14.25">
      <c r="B32" s="55"/>
      <c r="C32" s="56" t="s">
        <v>0</v>
      </c>
      <c r="D32" s="56" t="s">
        <v>1</v>
      </c>
      <c r="E32" s="56" t="s">
        <v>2</v>
      </c>
      <c r="M32" s="15"/>
    </row>
    <row r="33" spans="2:13" ht="14.25">
      <c r="B33" s="14" t="s">
        <v>60</v>
      </c>
      <c r="C33" s="10">
        <v>4000</v>
      </c>
      <c r="D33" s="13">
        <v>5</v>
      </c>
      <c r="E33" s="10">
        <f t="shared" ref="E33:E47" si="1">C33*D33</f>
        <v>20000</v>
      </c>
      <c r="M33" s="15"/>
    </row>
    <row r="34" spans="2:13" ht="14.25">
      <c r="B34" s="14" t="s">
        <v>61</v>
      </c>
      <c r="C34" s="10">
        <v>4000</v>
      </c>
      <c r="D34" s="13">
        <v>5</v>
      </c>
      <c r="E34" s="10">
        <f t="shared" si="1"/>
        <v>20000</v>
      </c>
      <c r="M34" s="15"/>
    </row>
    <row r="35" spans="2:13" ht="14.25">
      <c r="B35" s="14" t="s">
        <v>62</v>
      </c>
      <c r="C35" s="10">
        <v>4000</v>
      </c>
      <c r="D35" s="13">
        <v>5</v>
      </c>
      <c r="E35" s="10">
        <f t="shared" si="1"/>
        <v>20000</v>
      </c>
      <c r="M35" s="15"/>
    </row>
    <row r="36" spans="2:13" ht="14.25">
      <c r="B36" s="14" t="s">
        <v>63</v>
      </c>
      <c r="C36" s="10">
        <v>3500</v>
      </c>
      <c r="D36" s="13">
        <v>5</v>
      </c>
      <c r="E36" s="10">
        <f t="shared" si="1"/>
        <v>17500</v>
      </c>
      <c r="M36" s="15"/>
    </row>
    <row r="37" spans="2:13" ht="14.25">
      <c r="B37" s="14" t="s">
        <v>64</v>
      </c>
      <c r="C37" s="10">
        <v>3500</v>
      </c>
      <c r="D37" s="13">
        <v>5</v>
      </c>
      <c r="E37" s="10">
        <f t="shared" si="1"/>
        <v>17500</v>
      </c>
      <c r="M37" s="15"/>
    </row>
    <row r="38" spans="2:13" ht="14.25">
      <c r="B38" s="14" t="s">
        <v>65</v>
      </c>
      <c r="C38" s="10">
        <v>3000</v>
      </c>
      <c r="D38" s="13">
        <v>5</v>
      </c>
      <c r="E38" s="10">
        <f t="shared" si="1"/>
        <v>15000</v>
      </c>
      <c r="M38" s="15"/>
    </row>
    <row r="39" spans="2:13" ht="14.25">
      <c r="B39" s="14" t="s">
        <v>66</v>
      </c>
      <c r="C39" s="10">
        <v>3000</v>
      </c>
      <c r="D39" s="13">
        <v>5</v>
      </c>
      <c r="E39" s="10">
        <f t="shared" si="1"/>
        <v>15000</v>
      </c>
      <c r="M39" s="15"/>
    </row>
    <row r="40" spans="2:13" ht="14.25">
      <c r="B40" s="14" t="s">
        <v>67</v>
      </c>
      <c r="C40" s="10">
        <v>3000</v>
      </c>
      <c r="D40" s="13">
        <v>5</v>
      </c>
      <c r="E40" s="10">
        <f t="shared" si="1"/>
        <v>15000</v>
      </c>
      <c r="M40" s="15"/>
    </row>
    <row r="41" spans="2:13" ht="14.25">
      <c r="B41" s="14" t="s">
        <v>68</v>
      </c>
      <c r="C41" s="10">
        <v>3000</v>
      </c>
      <c r="D41" s="13">
        <v>5</v>
      </c>
      <c r="E41" s="10">
        <f t="shared" si="1"/>
        <v>15000</v>
      </c>
      <c r="M41" s="15"/>
    </row>
    <row r="42" spans="2:13" ht="14.25">
      <c r="B42" s="14" t="s">
        <v>69</v>
      </c>
      <c r="C42" s="10">
        <v>2500</v>
      </c>
      <c r="D42" s="13">
        <v>5</v>
      </c>
      <c r="E42" s="10">
        <f t="shared" si="1"/>
        <v>12500</v>
      </c>
      <c r="M42" s="15"/>
    </row>
    <row r="43" spans="2:13" ht="14.25">
      <c r="B43" s="14" t="s">
        <v>70</v>
      </c>
      <c r="C43" s="10">
        <v>2500</v>
      </c>
      <c r="D43" s="13">
        <v>5</v>
      </c>
      <c r="E43" s="10">
        <f t="shared" si="1"/>
        <v>12500</v>
      </c>
      <c r="M43" s="15"/>
    </row>
    <row r="44" spans="2:13" ht="14.25">
      <c r="B44" s="14" t="s">
        <v>71</v>
      </c>
      <c r="C44" s="10">
        <v>2500</v>
      </c>
      <c r="D44" s="13">
        <v>5</v>
      </c>
      <c r="E44" s="10">
        <f t="shared" si="1"/>
        <v>12500</v>
      </c>
      <c r="M44" s="15"/>
    </row>
    <row r="45" spans="2:13" ht="14.25">
      <c r="B45" s="14" t="s">
        <v>72</v>
      </c>
      <c r="C45" s="10">
        <v>2500</v>
      </c>
      <c r="D45" s="13">
        <v>5</v>
      </c>
      <c r="E45" s="10">
        <f t="shared" si="1"/>
        <v>12500</v>
      </c>
      <c r="M45" s="15"/>
    </row>
    <row r="46" spans="2:13" ht="14.25">
      <c r="B46" s="14" t="s">
        <v>73</v>
      </c>
      <c r="C46" s="10">
        <v>2000</v>
      </c>
      <c r="D46" s="13">
        <v>5</v>
      </c>
      <c r="E46" s="10">
        <f t="shared" si="1"/>
        <v>10000</v>
      </c>
      <c r="M46" s="15"/>
    </row>
    <row r="47" spans="2:13" ht="15" thickBot="1">
      <c r="B47" s="14" t="s">
        <v>74</v>
      </c>
      <c r="C47" s="10">
        <v>2000</v>
      </c>
      <c r="D47" s="13">
        <v>5</v>
      </c>
      <c r="E47" s="11">
        <f t="shared" si="1"/>
        <v>10000</v>
      </c>
      <c r="M47" s="15"/>
    </row>
    <row r="48" spans="2:13" ht="15" thickBot="1">
      <c r="D48" s="9" t="s">
        <v>75</v>
      </c>
      <c r="E48" s="12">
        <f>SUM(E33:E47)</f>
        <v>225000</v>
      </c>
      <c r="M48" s="15"/>
    </row>
    <row r="51" spans="2:6">
      <c r="B51" s="65" t="s">
        <v>175</v>
      </c>
      <c r="C51" s="1"/>
      <c r="E51" s="1"/>
      <c r="F51" s="1" t="s">
        <v>173</v>
      </c>
    </row>
    <row r="54" spans="2:6">
      <c r="B54" t="s">
        <v>169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G67"/>
  <sheetViews>
    <sheetView topLeftCell="A16" zoomScaleNormal="100" workbookViewId="0">
      <selection activeCell="D90" sqref="D90"/>
    </sheetView>
  </sheetViews>
  <sheetFormatPr defaultRowHeight="13.5"/>
  <cols>
    <col min="1" max="1" width="4.125" customWidth="1"/>
    <col min="2" max="2" width="15.75" customWidth="1"/>
    <col min="3" max="3" width="23.5" customWidth="1"/>
    <col min="4" max="4" width="18" customWidth="1"/>
    <col min="5" max="5" width="22.125" customWidth="1"/>
    <col min="6" max="6" width="20.375" customWidth="1"/>
    <col min="9" max="9" width="11.5" customWidth="1"/>
  </cols>
  <sheetData>
    <row r="2" spans="1:7" ht="17.25">
      <c r="A2" s="58"/>
      <c r="B2" s="59" t="s">
        <v>94</v>
      </c>
      <c r="C2" s="60"/>
      <c r="D2" s="60"/>
      <c r="E2" s="60"/>
      <c r="F2" s="60"/>
    </row>
    <row r="5" spans="1:7" ht="14.25">
      <c r="B5" s="50" t="s">
        <v>88</v>
      </c>
      <c r="C5" s="44"/>
    </row>
    <row r="6" spans="1:7">
      <c r="B6" s="44"/>
      <c r="C6" s="44"/>
    </row>
    <row r="7" spans="1:7">
      <c r="B7" s="45" t="s">
        <v>95</v>
      </c>
      <c r="C7" s="46" t="s">
        <v>111</v>
      </c>
      <c r="D7" s="22"/>
      <c r="E7" s="23"/>
    </row>
    <row r="8" spans="1:7">
      <c r="B8" s="45" t="s">
        <v>96</v>
      </c>
      <c r="C8" s="46" t="s">
        <v>97</v>
      </c>
      <c r="D8" s="22"/>
      <c r="E8" s="23"/>
    </row>
    <row r="9" spans="1:7">
      <c r="B9" s="47" t="s">
        <v>98</v>
      </c>
      <c r="C9" s="46" t="s">
        <v>3</v>
      </c>
      <c r="D9" s="24"/>
      <c r="E9" s="23"/>
    </row>
    <row r="10" spans="1:7">
      <c r="B10" s="47" t="s">
        <v>4</v>
      </c>
      <c r="C10" s="46" t="s">
        <v>99</v>
      </c>
      <c r="D10" s="24"/>
      <c r="E10" s="23"/>
      <c r="F10" s="8"/>
      <c r="G10" s="8"/>
    </row>
    <row r="11" spans="1:7">
      <c r="B11" s="47" t="s">
        <v>89</v>
      </c>
      <c r="C11" s="46" t="s">
        <v>102</v>
      </c>
      <c r="D11" s="24"/>
      <c r="E11" s="23"/>
      <c r="F11" s="8"/>
      <c r="G11" s="8"/>
    </row>
    <row r="12" spans="1:7">
      <c r="B12" s="48"/>
      <c r="C12" s="49"/>
      <c r="D12" s="27"/>
      <c r="E12" s="27"/>
      <c r="F12" s="8"/>
      <c r="G12" s="8"/>
    </row>
    <row r="13" spans="1:7" ht="14.25">
      <c r="B13" s="28" t="s">
        <v>90</v>
      </c>
      <c r="C13" s="26"/>
      <c r="D13" s="27"/>
      <c r="E13" s="27"/>
      <c r="F13" s="8"/>
      <c r="G13" s="8"/>
    </row>
    <row r="14" spans="1:7">
      <c r="B14" s="25"/>
      <c r="C14" s="26"/>
      <c r="D14" s="27"/>
      <c r="E14" s="27"/>
      <c r="F14" s="8"/>
      <c r="G14" s="8"/>
    </row>
    <row r="15" spans="1:7" ht="14.25" thickBot="1">
      <c r="B15" s="29" t="s">
        <v>76</v>
      </c>
      <c r="C15" s="30" t="s">
        <v>91</v>
      </c>
      <c r="D15" s="30" t="s">
        <v>103</v>
      </c>
      <c r="E15" s="30" t="s">
        <v>104</v>
      </c>
      <c r="F15" s="30" t="s">
        <v>105</v>
      </c>
      <c r="G15" s="8"/>
    </row>
    <row r="16" spans="1:7" ht="14.25" thickTop="1">
      <c r="B16" s="20"/>
      <c r="C16" s="31"/>
      <c r="D16" s="32"/>
      <c r="E16" s="32"/>
      <c r="F16" s="32"/>
      <c r="G16" s="8"/>
    </row>
    <row r="17" spans="2:7">
      <c r="B17" s="18" t="s">
        <v>29</v>
      </c>
      <c r="C17" s="32">
        <v>450</v>
      </c>
      <c r="D17" s="32">
        <v>550</v>
      </c>
      <c r="E17" s="32">
        <v>650</v>
      </c>
      <c r="F17" s="32">
        <v>750</v>
      </c>
      <c r="G17" s="8"/>
    </row>
    <row r="18" spans="2:7">
      <c r="B18" s="18" t="s">
        <v>100</v>
      </c>
      <c r="C18" s="19">
        <v>14000</v>
      </c>
      <c r="D18" s="19">
        <v>14000</v>
      </c>
      <c r="E18" s="19">
        <v>14000</v>
      </c>
      <c r="F18" s="19">
        <v>14000</v>
      </c>
      <c r="G18" s="8"/>
    </row>
    <row r="19" spans="2:7">
      <c r="B19" s="18" t="s">
        <v>101</v>
      </c>
      <c r="C19" s="19">
        <f>C17*C18</f>
        <v>6300000</v>
      </c>
      <c r="D19" s="19">
        <f>D18*D17</f>
        <v>7700000</v>
      </c>
      <c r="E19" s="19">
        <f>E18*E17</f>
        <v>9100000</v>
      </c>
      <c r="F19" s="19">
        <f>F18*F17</f>
        <v>10500000</v>
      </c>
      <c r="G19" s="8"/>
    </row>
    <row r="20" spans="2:7">
      <c r="B20" s="18"/>
      <c r="C20" s="32"/>
      <c r="D20" s="32"/>
      <c r="E20" s="32"/>
      <c r="F20" s="32"/>
    </row>
    <row r="21" spans="2:7">
      <c r="B21" s="18" t="s">
        <v>106</v>
      </c>
      <c r="C21" s="33">
        <v>0.1</v>
      </c>
      <c r="D21" s="33">
        <v>0.1</v>
      </c>
      <c r="E21" s="33">
        <v>0.1</v>
      </c>
      <c r="F21" s="33">
        <v>0.1</v>
      </c>
    </row>
    <row r="22" spans="2:7">
      <c r="B22" s="18" t="s">
        <v>109</v>
      </c>
      <c r="C22" s="33">
        <v>0.02</v>
      </c>
      <c r="D22" s="33">
        <v>0.04</v>
      </c>
      <c r="E22" s="33">
        <v>0.05</v>
      </c>
      <c r="F22" s="33">
        <v>7.0000000000000007E-2</v>
      </c>
    </row>
    <row r="23" spans="2:7">
      <c r="B23" s="18" t="s">
        <v>113</v>
      </c>
      <c r="C23" s="38">
        <f>C19*C22</f>
        <v>126000</v>
      </c>
      <c r="D23" s="38">
        <f t="shared" ref="D23:F23" si="0">D19*D22</f>
        <v>308000</v>
      </c>
      <c r="E23" s="38">
        <f t="shared" si="0"/>
        <v>455000</v>
      </c>
      <c r="F23" s="38">
        <f t="shared" si="0"/>
        <v>735000.00000000012</v>
      </c>
    </row>
    <row r="24" spans="2:7">
      <c r="B24" s="18" t="s">
        <v>110</v>
      </c>
      <c r="C24" s="38">
        <v>7000000</v>
      </c>
      <c r="D24" s="38">
        <v>7000000</v>
      </c>
      <c r="E24" s="38">
        <v>7000000</v>
      </c>
      <c r="F24" s="38">
        <v>5625000</v>
      </c>
    </row>
    <row r="25" spans="2:7">
      <c r="B25" s="18"/>
      <c r="C25" s="38"/>
      <c r="D25" s="38"/>
      <c r="E25" s="38"/>
      <c r="F25" s="38"/>
    </row>
    <row r="26" spans="2:7">
      <c r="B26" s="20" t="s">
        <v>107</v>
      </c>
      <c r="C26" s="39">
        <f>C19*(1-C21)-C23-C24</f>
        <v>-1456000</v>
      </c>
      <c r="D26" s="39">
        <f t="shared" ref="D26:E26" si="1">D19*(1-D21)-D23-D24</f>
        <v>-378000</v>
      </c>
      <c r="E26" s="39">
        <f t="shared" si="1"/>
        <v>735000</v>
      </c>
      <c r="F26" s="39">
        <f>F19*(1-F21)-F23-F24</f>
        <v>3090000</v>
      </c>
    </row>
    <row r="27" spans="2:7">
      <c r="B27" s="20"/>
      <c r="C27" s="34"/>
      <c r="D27" s="34"/>
      <c r="E27" s="34"/>
      <c r="F27" s="34"/>
    </row>
    <row r="28" spans="2:7">
      <c r="B28" s="18"/>
      <c r="C28" s="32"/>
      <c r="D28" s="32"/>
      <c r="E28" s="32"/>
      <c r="F28" s="32"/>
    </row>
    <row r="29" spans="2:7">
      <c r="B29" s="40"/>
      <c r="C29" s="41"/>
      <c r="D29" s="41"/>
      <c r="E29" s="41"/>
      <c r="F29" s="41"/>
    </row>
    <row r="30" spans="2:7">
      <c r="B30" s="42" t="s">
        <v>92</v>
      </c>
      <c r="C30" s="43">
        <f>C26-C47</f>
        <v>-3051000</v>
      </c>
      <c r="D30" s="43">
        <f>D26-C47</f>
        <v>-1973000</v>
      </c>
      <c r="E30" s="43">
        <f>E26-C47</f>
        <v>-860000</v>
      </c>
      <c r="F30" s="43">
        <f>F26-C61</f>
        <v>1095000</v>
      </c>
    </row>
    <row r="31" spans="2:7">
      <c r="B31" s="25"/>
      <c r="C31" s="35"/>
      <c r="D31" s="35"/>
      <c r="E31" s="35"/>
    </row>
    <row r="32" spans="2:7">
      <c r="B32" s="25"/>
      <c r="C32" s="35"/>
      <c r="D32" s="35"/>
      <c r="E32" s="35"/>
    </row>
    <row r="33" spans="2:5" ht="14.25">
      <c r="B33" s="28" t="s">
        <v>93</v>
      </c>
      <c r="C33" s="27"/>
      <c r="D33" s="27"/>
      <c r="E33" s="27"/>
    </row>
    <row r="34" spans="2:5" ht="14.25">
      <c r="B34" s="28"/>
      <c r="C34" s="27"/>
      <c r="D34" s="27"/>
      <c r="E34" s="27"/>
    </row>
    <row r="35" spans="2:5">
      <c r="B35" s="36" t="s">
        <v>116</v>
      </c>
      <c r="C35" s="27"/>
      <c r="D35" s="35"/>
      <c r="E35" s="27"/>
    </row>
    <row r="36" spans="2:5" ht="14.25" thickBot="1">
      <c r="B36" s="16" t="s">
        <v>76</v>
      </c>
      <c r="C36" s="17" t="s">
        <v>77</v>
      </c>
      <c r="D36" s="35"/>
      <c r="E36" s="27"/>
    </row>
    <row r="37" spans="2:5" ht="14.25" thickTop="1">
      <c r="B37" s="18" t="s">
        <v>108</v>
      </c>
      <c r="C37" s="19">
        <v>1000000</v>
      </c>
      <c r="D37" s="35" t="s">
        <v>112</v>
      </c>
      <c r="E37" s="37"/>
    </row>
    <row r="38" spans="2:5">
      <c r="B38" s="18" t="s">
        <v>78</v>
      </c>
      <c r="C38" s="19">
        <v>125000</v>
      </c>
      <c r="D38" s="35"/>
      <c r="E38" s="37"/>
    </row>
    <row r="39" spans="2:5">
      <c r="B39" s="18" t="s">
        <v>79</v>
      </c>
      <c r="C39" s="19">
        <v>50000</v>
      </c>
      <c r="D39" s="35"/>
      <c r="E39" s="37"/>
    </row>
    <row r="40" spans="2:5">
      <c r="B40" s="18" t="s">
        <v>80</v>
      </c>
      <c r="C40" s="19">
        <v>250000</v>
      </c>
      <c r="D40" s="35"/>
      <c r="E40" s="37"/>
    </row>
    <row r="41" spans="2:5">
      <c r="B41" s="18" t="s">
        <v>81</v>
      </c>
      <c r="C41" s="19">
        <v>30000</v>
      </c>
      <c r="D41" s="35"/>
      <c r="E41" s="37"/>
    </row>
    <row r="42" spans="2:5">
      <c r="B42" s="18" t="s">
        <v>82</v>
      </c>
      <c r="C42" s="19">
        <v>50000</v>
      </c>
      <c r="D42" s="35"/>
      <c r="E42" s="37"/>
    </row>
    <row r="43" spans="2:5">
      <c r="B43" s="18" t="s">
        <v>83</v>
      </c>
      <c r="C43" s="19">
        <v>10000</v>
      </c>
      <c r="D43" s="35"/>
      <c r="E43" s="27"/>
    </row>
    <row r="44" spans="2:5">
      <c r="B44" s="18" t="s">
        <v>125</v>
      </c>
      <c r="C44" s="19">
        <v>30000</v>
      </c>
      <c r="D44" s="35"/>
      <c r="E44" s="27"/>
    </row>
    <row r="45" spans="2:5">
      <c r="B45" s="18" t="s">
        <v>119</v>
      </c>
      <c r="C45" s="19">
        <v>50000</v>
      </c>
      <c r="D45" s="35"/>
      <c r="E45" s="27"/>
    </row>
    <row r="46" spans="2:5">
      <c r="B46" s="18" t="s">
        <v>118</v>
      </c>
      <c r="C46" s="19">
        <v>0</v>
      </c>
      <c r="D46" s="35"/>
      <c r="E46" s="27"/>
    </row>
    <row r="47" spans="2:5">
      <c r="B47" s="20" t="s">
        <v>84</v>
      </c>
      <c r="C47" s="21">
        <f>SUM(C37:C46)</f>
        <v>1595000</v>
      </c>
      <c r="D47" s="35"/>
      <c r="E47" s="27"/>
    </row>
    <row r="48" spans="2:5">
      <c r="B48" s="36"/>
      <c r="C48" s="27"/>
      <c r="D48" s="35"/>
      <c r="E48" s="27"/>
    </row>
    <row r="49" spans="2:3">
      <c r="B49" s="36" t="s">
        <v>117</v>
      </c>
    </row>
    <row r="50" spans="2:3" ht="14.25" thickBot="1">
      <c r="B50" s="51" t="s">
        <v>76</v>
      </c>
      <c r="C50" s="52" t="s">
        <v>77</v>
      </c>
    </row>
    <row r="51" spans="2:3" ht="14.25" thickTop="1">
      <c r="B51" s="18" t="s">
        <v>108</v>
      </c>
      <c r="C51" s="19">
        <v>1000000</v>
      </c>
    </row>
    <row r="52" spans="2:3">
      <c r="B52" s="18" t="s">
        <v>78</v>
      </c>
      <c r="C52" s="19">
        <v>125000</v>
      </c>
    </row>
    <row r="53" spans="2:3">
      <c r="B53" s="18" t="s">
        <v>79</v>
      </c>
      <c r="C53" s="19">
        <v>50000</v>
      </c>
    </row>
    <row r="54" spans="2:3">
      <c r="B54" s="18" t="s">
        <v>80</v>
      </c>
      <c r="C54" s="19">
        <v>250000</v>
      </c>
    </row>
    <row r="55" spans="2:3">
      <c r="B55" s="18" t="s">
        <v>81</v>
      </c>
      <c r="C55" s="19">
        <v>30000</v>
      </c>
    </row>
    <row r="56" spans="2:3">
      <c r="B56" s="18" t="s">
        <v>82</v>
      </c>
      <c r="C56" s="19">
        <v>50000</v>
      </c>
    </row>
    <row r="57" spans="2:3">
      <c r="B57" s="18" t="s">
        <v>83</v>
      </c>
      <c r="C57" s="19">
        <v>10000</v>
      </c>
    </row>
    <row r="58" spans="2:3">
      <c r="B58" s="18" t="s">
        <v>125</v>
      </c>
      <c r="C58" s="19">
        <v>30000</v>
      </c>
    </row>
    <row r="59" spans="2:3">
      <c r="B59" s="18" t="s">
        <v>119</v>
      </c>
      <c r="C59" s="19">
        <v>50000</v>
      </c>
    </row>
    <row r="60" spans="2:3">
      <c r="B60" s="18" t="s">
        <v>118</v>
      </c>
      <c r="C60" s="19">
        <v>400000</v>
      </c>
    </row>
    <row r="61" spans="2:3">
      <c r="B61" s="20" t="s">
        <v>84</v>
      </c>
      <c r="C61" s="21">
        <f>SUM(C51:C60)</f>
        <v>1995000</v>
      </c>
    </row>
    <row r="65" spans="2:2">
      <c r="B65" s="1" t="s">
        <v>176</v>
      </c>
    </row>
    <row r="66" spans="2:2">
      <c r="B66" t="s">
        <v>177</v>
      </c>
    </row>
    <row r="67" spans="2:2">
      <c r="B67" t="s">
        <v>178</v>
      </c>
    </row>
  </sheetData>
  <phoneticPr fontId="1"/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27"/>
  <sheetViews>
    <sheetView zoomScaleNormal="100" workbookViewId="0">
      <selection activeCell="D90" sqref="D90"/>
    </sheetView>
  </sheetViews>
  <sheetFormatPr defaultRowHeight="13.5"/>
  <cols>
    <col min="2" max="2" width="17.875" customWidth="1"/>
    <col min="3" max="3" width="15.25" customWidth="1"/>
    <col min="4" max="4" width="13.875" customWidth="1"/>
    <col min="9" max="9" width="11.5" customWidth="1"/>
  </cols>
  <sheetData>
    <row r="2" spans="1:7" ht="17.25">
      <c r="A2" s="58"/>
      <c r="B2" s="59" t="s">
        <v>115</v>
      </c>
      <c r="C2" s="60"/>
      <c r="D2" s="60"/>
      <c r="E2" s="60"/>
      <c r="F2" s="60"/>
      <c r="G2" s="60"/>
    </row>
    <row r="5" spans="1:7">
      <c r="B5" t="s">
        <v>181</v>
      </c>
    </row>
    <row r="6" spans="1:7">
      <c r="B6" t="s">
        <v>183</v>
      </c>
    </row>
    <row r="7" spans="1:7">
      <c r="B7" t="s">
        <v>182</v>
      </c>
    </row>
    <row r="9" spans="1:7">
      <c r="B9" s="1" t="s">
        <v>180</v>
      </c>
    </row>
    <row r="11" spans="1:7">
      <c r="B11" s="66" t="s">
        <v>121</v>
      </c>
      <c r="C11" s="10">
        <v>1000000</v>
      </c>
    </row>
    <row r="12" spans="1:7">
      <c r="B12" s="66" t="s">
        <v>120</v>
      </c>
      <c r="C12" s="10">
        <v>8000000</v>
      </c>
    </row>
    <row r="13" spans="1:7">
      <c r="B13" s="66" t="s">
        <v>122</v>
      </c>
      <c r="C13" s="10">
        <v>500000</v>
      </c>
    </row>
    <row r="14" spans="1:7">
      <c r="B14" s="66" t="s">
        <v>124</v>
      </c>
      <c r="C14" s="10">
        <v>800000</v>
      </c>
    </row>
    <row r="15" spans="1:7">
      <c r="B15" s="66" t="s">
        <v>123</v>
      </c>
      <c r="C15" s="10">
        <v>600000</v>
      </c>
    </row>
    <row r="16" spans="1:7">
      <c r="B16" s="66" t="s">
        <v>126</v>
      </c>
      <c r="C16" s="10">
        <v>500000</v>
      </c>
    </row>
    <row r="17" spans="2:3">
      <c r="B17" s="66" t="s">
        <v>127</v>
      </c>
      <c r="C17" s="10">
        <v>300000</v>
      </c>
    </row>
    <row r="18" spans="2:3">
      <c r="B18" s="66" t="s">
        <v>128</v>
      </c>
      <c r="C18" s="10">
        <v>1000000</v>
      </c>
    </row>
    <row r="19" spans="2:3">
      <c r="B19" s="66" t="s">
        <v>185</v>
      </c>
      <c r="C19" s="10">
        <v>6000000</v>
      </c>
    </row>
    <row r="20" spans="2:3">
      <c r="B20" s="66" t="s">
        <v>184</v>
      </c>
      <c r="C20" s="10">
        <v>1000000</v>
      </c>
    </row>
    <row r="21" spans="2:3" ht="14.25" thickBot="1">
      <c r="C21" s="57"/>
    </row>
    <row r="22" spans="2:3" ht="14.25" thickBot="1">
      <c r="B22" s="1" t="s">
        <v>179</v>
      </c>
      <c r="C22" s="67">
        <f>SUM(C11:C21)</f>
        <v>19700000</v>
      </c>
    </row>
    <row r="26" spans="2:3">
      <c r="B26" t="s">
        <v>186</v>
      </c>
    </row>
    <row r="27" spans="2:3">
      <c r="B27" t="s">
        <v>187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K59"/>
  <sheetViews>
    <sheetView zoomScaleNormal="100" workbookViewId="0">
      <selection activeCell="D90" sqref="D90"/>
    </sheetView>
  </sheetViews>
  <sheetFormatPr defaultRowHeight="13.5"/>
  <cols>
    <col min="1" max="1" width="5" customWidth="1"/>
    <col min="2" max="2" width="5.25" customWidth="1"/>
    <col min="9" max="9" width="11.5" customWidth="1"/>
    <col min="10" max="10" width="13.375" customWidth="1"/>
  </cols>
  <sheetData>
    <row r="2" spans="1:11" ht="17.25">
      <c r="A2" s="58"/>
      <c r="B2" s="59" t="s">
        <v>136</v>
      </c>
      <c r="C2" s="60"/>
      <c r="D2" s="60"/>
      <c r="E2" s="60"/>
      <c r="F2" s="60"/>
      <c r="G2" s="60"/>
      <c r="H2" s="60"/>
      <c r="I2" s="60"/>
      <c r="J2" s="60"/>
      <c r="K2" s="60"/>
    </row>
    <row r="4" spans="1:11">
      <c r="B4" t="s">
        <v>142</v>
      </c>
    </row>
    <row r="5" spans="1:11">
      <c r="B5" t="s">
        <v>143</v>
      </c>
    </row>
    <row r="8" spans="1:11">
      <c r="B8" s="1" t="s">
        <v>188</v>
      </c>
    </row>
    <row r="10" spans="1:11">
      <c r="C10" t="s">
        <v>138</v>
      </c>
    </row>
    <row r="11" spans="1:11">
      <c r="C11" t="s">
        <v>139</v>
      </c>
    </row>
    <row r="13" spans="1:11">
      <c r="C13" t="s">
        <v>146</v>
      </c>
    </row>
    <row r="15" spans="1:11">
      <c r="B15" s="1" t="s">
        <v>189</v>
      </c>
    </row>
    <row r="17" spans="2:3">
      <c r="C17" t="s">
        <v>144</v>
      </c>
    </row>
    <row r="18" spans="2:3">
      <c r="C18" t="s">
        <v>140</v>
      </c>
    </row>
    <row r="20" spans="2:3">
      <c r="C20" t="s">
        <v>145</v>
      </c>
    </row>
    <row r="21" spans="2:3">
      <c r="C21" t="s">
        <v>141</v>
      </c>
    </row>
    <row r="23" spans="2:3">
      <c r="C23" t="s">
        <v>147</v>
      </c>
    </row>
    <row r="25" spans="2:3">
      <c r="C25" t="s">
        <v>148</v>
      </c>
    </row>
    <row r="28" spans="2:3">
      <c r="B28" s="1" t="s">
        <v>190</v>
      </c>
    </row>
    <row r="30" spans="2:3">
      <c r="C30" t="s">
        <v>149</v>
      </c>
    </row>
    <row r="31" spans="2:3">
      <c r="C31" t="s">
        <v>150</v>
      </c>
    </row>
    <row r="32" spans="2:3">
      <c r="C32" t="s">
        <v>193</v>
      </c>
    </row>
    <row r="33" spans="2:3">
      <c r="C33" t="s">
        <v>151</v>
      </c>
    </row>
    <row r="35" spans="2:3">
      <c r="C35" t="s">
        <v>153</v>
      </c>
    </row>
    <row r="36" spans="2:3">
      <c r="C36" t="s">
        <v>152</v>
      </c>
    </row>
    <row r="39" spans="2:3">
      <c r="B39" s="1" t="s">
        <v>191</v>
      </c>
    </row>
    <row r="41" spans="2:3">
      <c r="C41" t="s">
        <v>161</v>
      </c>
    </row>
    <row r="42" spans="2:3">
      <c r="C42" t="s">
        <v>162</v>
      </c>
    </row>
    <row r="43" spans="2:3">
      <c r="C43" t="s">
        <v>154</v>
      </c>
    </row>
    <row r="44" spans="2:3">
      <c r="C44" t="s">
        <v>155</v>
      </c>
    </row>
    <row r="46" spans="2:3">
      <c r="C46" t="s">
        <v>156</v>
      </c>
    </row>
    <row r="48" spans="2:3">
      <c r="C48" t="s">
        <v>157</v>
      </c>
    </row>
    <row r="50" spans="2:3">
      <c r="C50" t="s">
        <v>160</v>
      </c>
    </row>
    <row r="52" spans="2:3">
      <c r="C52" t="s">
        <v>158</v>
      </c>
    </row>
    <row r="53" spans="2:3">
      <c r="C53" t="s">
        <v>159</v>
      </c>
    </row>
    <row r="57" spans="2:3">
      <c r="B57" s="1" t="s">
        <v>192</v>
      </c>
    </row>
    <row r="59" spans="2:3">
      <c r="C59" t="s">
        <v>163</v>
      </c>
    </row>
  </sheetData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TOP</vt:lpstr>
      <vt:lpstr>商圏</vt:lpstr>
      <vt:lpstr>売上予測</vt:lpstr>
      <vt:lpstr>女子給</vt:lpstr>
      <vt:lpstr>収支計画</vt:lpstr>
      <vt:lpstr>初期投資</vt:lpstr>
      <vt:lpstr>説明</vt:lpstr>
      <vt:lpstr>初期投資!Print_Area</vt:lpstr>
      <vt:lpstr>女子給!Print_Area</vt:lpstr>
      <vt:lpstr>商圏!Print_Area</vt:lpstr>
      <vt:lpstr>説明!Print_Area</vt:lpstr>
      <vt:lpstr>売上予測!Print_Area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GOLD1</dc:creator>
  <cp:lastModifiedBy>GOLD1</cp:lastModifiedBy>
  <cp:lastPrinted>2017-08-28T05:15:15Z</cp:lastPrinted>
  <dcterms:created xsi:type="dcterms:W3CDTF">2017-08-23T01:05:34Z</dcterms:created>
  <dcterms:modified xsi:type="dcterms:W3CDTF">2017-08-28T06:06:58Z</dcterms:modified>
</cp:coreProperties>
</file>